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23040" windowHeight="9372"/>
  </bookViews>
  <sheets>
    <sheet name="rejestr_wyborcow_20180123_1056" sheetId="1" r:id="rId1"/>
  </sheets>
  <calcPr calcId="152511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8" i="1"/>
</calcChain>
</file>

<file path=xl/sharedStrings.xml><?xml version="1.0" encoding="utf-8"?>
<sst xmlns="http://schemas.openxmlformats.org/spreadsheetml/2006/main" count="64" uniqueCount="64">
  <si>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</si>
  <si>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</si>
  <si>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</si>
  <si>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</si>
  <si>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</si>
  <si>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</si>
  <si>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</si>
  <si>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</si>
  <si>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</si>
  <si>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</si>
  <si>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</si>
  <si>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</si>
  <si>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</si>
  <si>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</si>
  <si>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</si>
  <si>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</si>
  <si>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</si>
  <si>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m. Jarosław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</si>
  <si>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</si>
  <si>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</si>
  <si>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</si>
  <si>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</si>
  <si>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</si>
  <si>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</si>
  <si>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</si>
  <si>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</si>
  <si>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</si>
  <si>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</si>
  <si>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m. Lubaczów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</si>
  <si>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</si>
  <si>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</si>
  <si>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</si>
  <si>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</si>
  <si>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</si>
  <si>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</si>
  <si>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</si>
  <si>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gm. Bircza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</si>
  <si>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</si>
  <si>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</si>
  <si>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</si>
  <si>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</si>
  <si>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</si>
  <si>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</si>
  <si>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</si>
  <si>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</si>
  <si>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</si>
  <si>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m. Przeworsk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</si>
  <si>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</si>
  <si>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</si>
  <si>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</si>
  <si>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</si>
  <si>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</si>
  <si>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</si>
  <si>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</si>
  <si>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</si>
  <si>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</si>
  <si>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</si>
  <si>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</si>
  <si>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</si>
  <si>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rejestru wyborców na koniec IV kwartału 2017 r.</t>
  </si>
  <si>
    <t>Powiat jarosławski</t>
  </si>
  <si>
    <t>Powiat przeworski</t>
  </si>
  <si>
    <t>Powiat lubaczowski</t>
  </si>
  <si>
    <t>Powiat przemyski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</si>
</sst>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18" fillId="0" borderId="0" xfId="0" applyFont="1"/>
    <xf numFmtId="3" fontId="16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>
      <selection activeCell="C14" sqref="C14"/>
    </sheetView>
  </sheetViews>
  <sheetFormatPr defaultRowHeight="14.4" x14ac:dyDescent="0.3"/>
  <cols>
    <col min="1" max="1" width="10.21875" customWidth="1"/>
    <col min="2" max="2" width="20.109375" customWidth="1"/>
    <col min="8" max="8" width="8.88671875" customWidth="1"/>
    <col min="9" max="9" width="9" customWidth="1"/>
  </cols>
  <sheetData>
    <row r="1" spans="1:17" s="2" customFormat="1" x14ac:dyDescent="0.3">
      <c r="A1" s="4" t="s">
        <v>58</v>
      </c>
      <c r="B1" s="4"/>
      <c r="C1" s="4"/>
      <c r="D1" s="4"/>
      <c r="E1" s="4"/>
      <c r="J1" s="4" t="s">
        <v>59</v>
      </c>
      <c r="K1" s="4"/>
      <c r="L1" s="4"/>
      <c r="M1" s="4"/>
      <c r="N1" s="4"/>
      <c r="O1" s="4"/>
      <c r="P1" s="4"/>
      <c r="Q1" s="4"/>
    </row>
    <row r="3" spans="1:17" s="1" customForma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5" spans="1:17" s="1" customFormat="1" x14ac:dyDescent="0.3">
      <c r="A5" s="3">
        <v>180400</v>
      </c>
      <c r="B5" s="1" t="s">
        <v>60</v>
      </c>
      <c r="C5" s="1">
        <v>120800</v>
      </c>
      <c r="D5" s="1">
        <v>98082</v>
      </c>
      <c r="E5" s="1">
        <v>97498</v>
      </c>
      <c r="F5" s="1">
        <v>584</v>
      </c>
      <c r="G5" s="1">
        <v>585</v>
      </c>
      <c r="H5" s="1">
        <v>418</v>
      </c>
      <c r="I5" s="1">
        <v>41</v>
      </c>
      <c r="J5" s="1">
        <v>126</v>
      </c>
      <c r="K5" s="1">
        <v>0</v>
      </c>
      <c r="L5" s="1">
        <v>966</v>
      </c>
      <c r="M5" s="1">
        <v>311</v>
      </c>
      <c r="N5" s="1">
        <v>529</v>
      </c>
      <c r="O5" s="1">
        <v>126</v>
      </c>
      <c r="P5" s="1">
        <v>1</v>
      </c>
      <c r="Q5" s="1">
        <v>0</v>
      </c>
    </row>
    <row r="6" spans="1:17" x14ac:dyDescent="0.3">
      <c r="A6" t="str">
        <f>"180401"</f>
        <v>180401</v>
      </c>
      <c r="B6" t="s">
        <v>17</v>
      </c>
      <c r="C6">
        <v>37109</v>
      </c>
      <c r="D6">
        <v>31020</v>
      </c>
      <c r="E6">
        <v>30799</v>
      </c>
      <c r="F6">
        <v>221</v>
      </c>
      <c r="G6">
        <v>221</v>
      </c>
      <c r="H6">
        <v>106</v>
      </c>
      <c r="I6">
        <v>37</v>
      </c>
      <c r="J6">
        <v>78</v>
      </c>
      <c r="K6">
        <v>0</v>
      </c>
      <c r="L6">
        <v>414</v>
      </c>
      <c r="M6">
        <v>100</v>
      </c>
      <c r="N6">
        <v>236</v>
      </c>
      <c r="O6">
        <v>78</v>
      </c>
      <c r="P6">
        <v>0</v>
      </c>
      <c r="Q6">
        <v>0</v>
      </c>
    </row>
    <row r="7" spans="1:17" x14ac:dyDescent="0.3">
      <c r="A7" t="str">
        <f>"180402"</f>
        <v>180402</v>
      </c>
      <c r="B7" t="s">
        <v>18</v>
      </c>
      <c r="C7">
        <v>5217</v>
      </c>
      <c r="D7">
        <v>4399</v>
      </c>
      <c r="E7">
        <v>4373</v>
      </c>
      <c r="F7">
        <v>26</v>
      </c>
      <c r="G7">
        <v>26</v>
      </c>
      <c r="H7">
        <v>24</v>
      </c>
      <c r="I7">
        <v>0</v>
      </c>
      <c r="J7">
        <v>2</v>
      </c>
      <c r="K7">
        <v>0</v>
      </c>
      <c r="L7">
        <v>38</v>
      </c>
      <c r="M7">
        <v>5</v>
      </c>
      <c r="N7">
        <v>31</v>
      </c>
      <c r="O7">
        <v>2</v>
      </c>
      <c r="P7">
        <v>0</v>
      </c>
      <c r="Q7">
        <v>0</v>
      </c>
    </row>
    <row r="8" spans="1:17" x14ac:dyDescent="0.3">
      <c r="A8" t="str">
        <f>"180403"</f>
        <v>180403</v>
      </c>
      <c r="B8" t="s">
        <v>19</v>
      </c>
      <c r="C8">
        <v>5670</v>
      </c>
      <c r="D8">
        <v>4600</v>
      </c>
      <c r="E8">
        <v>4585</v>
      </c>
      <c r="F8">
        <v>15</v>
      </c>
      <c r="G8">
        <v>15</v>
      </c>
      <c r="H8">
        <v>12</v>
      </c>
      <c r="I8">
        <v>0</v>
      </c>
      <c r="J8">
        <v>3</v>
      </c>
      <c r="K8">
        <v>0</v>
      </c>
      <c r="L8">
        <v>29</v>
      </c>
      <c r="M8">
        <v>4</v>
      </c>
      <c r="N8">
        <v>22</v>
      </c>
      <c r="O8">
        <v>3</v>
      </c>
      <c r="P8">
        <v>0</v>
      </c>
      <c r="Q8">
        <v>0</v>
      </c>
    </row>
    <row r="9" spans="1:17" x14ac:dyDescent="0.3">
      <c r="A9" t="str">
        <f>"180404"</f>
        <v>180404</v>
      </c>
      <c r="B9" t="s">
        <v>20</v>
      </c>
      <c r="C9">
        <v>13179</v>
      </c>
      <c r="D9">
        <v>10561</v>
      </c>
      <c r="E9">
        <v>10540</v>
      </c>
      <c r="F9">
        <v>21</v>
      </c>
      <c r="G9">
        <v>21</v>
      </c>
      <c r="H9">
        <v>18</v>
      </c>
      <c r="I9">
        <v>2</v>
      </c>
      <c r="J9">
        <v>1</v>
      </c>
      <c r="K9">
        <v>0</v>
      </c>
      <c r="L9">
        <v>63</v>
      </c>
      <c r="M9">
        <v>15</v>
      </c>
      <c r="N9">
        <v>47</v>
      </c>
      <c r="O9">
        <v>1</v>
      </c>
      <c r="P9">
        <v>0</v>
      </c>
      <c r="Q9">
        <v>0</v>
      </c>
    </row>
    <row r="10" spans="1:17" x14ac:dyDescent="0.3">
      <c r="A10" t="str">
        <f>"180405"</f>
        <v>180405</v>
      </c>
      <c r="B10" t="s">
        <v>21</v>
      </c>
      <c r="C10">
        <v>7040</v>
      </c>
      <c r="D10">
        <v>5565</v>
      </c>
      <c r="E10">
        <v>5537</v>
      </c>
      <c r="F10">
        <v>28</v>
      </c>
      <c r="G10">
        <v>28</v>
      </c>
      <c r="H10">
        <v>23</v>
      </c>
      <c r="I10">
        <v>2</v>
      </c>
      <c r="J10">
        <v>3</v>
      </c>
      <c r="K10">
        <v>0</v>
      </c>
      <c r="L10">
        <v>50</v>
      </c>
      <c r="M10">
        <v>20</v>
      </c>
      <c r="N10">
        <v>27</v>
      </c>
      <c r="O10">
        <v>3</v>
      </c>
      <c r="P10">
        <v>0</v>
      </c>
      <c r="Q10">
        <v>0</v>
      </c>
    </row>
    <row r="11" spans="1:17" x14ac:dyDescent="0.3">
      <c r="A11" t="str">
        <f>"180406"</f>
        <v>180406</v>
      </c>
      <c r="B11" t="s">
        <v>22</v>
      </c>
      <c r="C11">
        <v>8555</v>
      </c>
      <c r="D11">
        <v>6967</v>
      </c>
      <c r="E11">
        <v>6924</v>
      </c>
      <c r="F11">
        <v>43</v>
      </c>
      <c r="G11">
        <v>43</v>
      </c>
      <c r="H11">
        <v>38</v>
      </c>
      <c r="I11">
        <v>0</v>
      </c>
      <c r="J11">
        <v>5</v>
      </c>
      <c r="K11">
        <v>0</v>
      </c>
      <c r="L11">
        <v>57</v>
      </c>
      <c r="M11">
        <v>14</v>
      </c>
      <c r="N11">
        <v>38</v>
      </c>
      <c r="O11">
        <v>5</v>
      </c>
      <c r="P11">
        <v>0</v>
      </c>
      <c r="Q11">
        <v>0</v>
      </c>
    </row>
    <row r="12" spans="1:17" x14ac:dyDescent="0.3">
      <c r="A12" t="str">
        <f>"180407"</f>
        <v>180407</v>
      </c>
      <c r="B12" t="s">
        <v>23</v>
      </c>
      <c r="C12">
        <v>9903</v>
      </c>
      <c r="D12">
        <v>7864</v>
      </c>
      <c r="E12">
        <v>7809</v>
      </c>
      <c r="F12">
        <v>55</v>
      </c>
      <c r="G12">
        <v>55</v>
      </c>
      <c r="H12">
        <v>48</v>
      </c>
      <c r="I12">
        <v>0</v>
      </c>
      <c r="J12">
        <v>7</v>
      </c>
      <c r="K12">
        <v>0</v>
      </c>
      <c r="L12">
        <v>57</v>
      </c>
      <c r="M12">
        <v>20</v>
      </c>
      <c r="N12">
        <v>30</v>
      </c>
      <c r="O12">
        <v>7</v>
      </c>
      <c r="P12">
        <v>0</v>
      </c>
      <c r="Q12">
        <v>0</v>
      </c>
    </row>
    <row r="13" spans="1:17" x14ac:dyDescent="0.3">
      <c r="A13" t="str">
        <f>"180408"</f>
        <v>180408</v>
      </c>
      <c r="B13" t="s">
        <v>24</v>
      </c>
      <c r="C13">
        <v>11530</v>
      </c>
      <c r="D13">
        <v>9143</v>
      </c>
      <c r="E13">
        <v>9053</v>
      </c>
      <c r="F13">
        <v>90</v>
      </c>
      <c r="G13">
        <v>91</v>
      </c>
      <c r="H13">
        <v>73</v>
      </c>
      <c r="I13">
        <v>0</v>
      </c>
      <c r="J13">
        <v>18</v>
      </c>
      <c r="K13">
        <v>0</v>
      </c>
      <c r="L13">
        <v>159</v>
      </c>
      <c r="M13">
        <v>105</v>
      </c>
      <c r="N13">
        <v>36</v>
      </c>
      <c r="O13">
        <v>18</v>
      </c>
      <c r="P13">
        <v>1</v>
      </c>
      <c r="Q13">
        <v>0</v>
      </c>
    </row>
    <row r="14" spans="1:17" x14ac:dyDescent="0.3">
      <c r="A14" t="str">
        <f>"180409"</f>
        <v>180409</v>
      </c>
      <c r="B14" t="s">
        <v>25</v>
      </c>
      <c r="C14">
        <v>4457</v>
      </c>
      <c r="D14">
        <v>3564</v>
      </c>
      <c r="E14">
        <v>3563</v>
      </c>
      <c r="F14">
        <v>1</v>
      </c>
      <c r="G14">
        <v>1</v>
      </c>
      <c r="H14">
        <v>1</v>
      </c>
      <c r="I14">
        <v>0</v>
      </c>
      <c r="J14">
        <v>0</v>
      </c>
      <c r="K14">
        <v>0</v>
      </c>
      <c r="L14">
        <v>19</v>
      </c>
      <c r="M14">
        <v>4</v>
      </c>
      <c r="N14">
        <v>15</v>
      </c>
      <c r="O14">
        <v>0</v>
      </c>
      <c r="P14">
        <v>0</v>
      </c>
      <c r="Q14">
        <v>0</v>
      </c>
    </row>
    <row r="15" spans="1:17" x14ac:dyDescent="0.3">
      <c r="A15" t="str">
        <f>"180410"</f>
        <v>180410</v>
      </c>
      <c r="B15" t="s">
        <v>26</v>
      </c>
      <c r="C15">
        <v>6323</v>
      </c>
      <c r="D15">
        <v>5080</v>
      </c>
      <c r="E15">
        <v>5052</v>
      </c>
      <c r="F15">
        <v>28</v>
      </c>
      <c r="G15">
        <v>28</v>
      </c>
      <c r="H15">
        <v>24</v>
      </c>
      <c r="I15">
        <v>0</v>
      </c>
      <c r="J15">
        <v>4</v>
      </c>
      <c r="K15">
        <v>0</v>
      </c>
      <c r="L15">
        <v>30</v>
      </c>
      <c r="M15">
        <v>9</v>
      </c>
      <c r="N15">
        <v>17</v>
      </c>
      <c r="O15">
        <v>4</v>
      </c>
      <c r="P15">
        <v>0</v>
      </c>
      <c r="Q15">
        <v>0</v>
      </c>
    </row>
    <row r="16" spans="1:17" x14ac:dyDescent="0.3">
      <c r="A16" t="str">
        <f>"180411"</f>
        <v>180411</v>
      </c>
      <c r="B16" t="s">
        <v>27</v>
      </c>
      <c r="C16">
        <v>11817</v>
      </c>
      <c r="D16">
        <v>9319</v>
      </c>
      <c r="E16">
        <v>9263</v>
      </c>
      <c r="F16">
        <v>56</v>
      </c>
      <c r="G16">
        <v>56</v>
      </c>
      <c r="H16">
        <v>51</v>
      </c>
      <c r="I16">
        <v>0</v>
      </c>
      <c r="J16">
        <v>5</v>
      </c>
      <c r="K16">
        <v>0</v>
      </c>
      <c r="L16">
        <v>50</v>
      </c>
      <c r="M16">
        <v>15</v>
      </c>
      <c r="N16">
        <v>30</v>
      </c>
      <c r="O16">
        <v>5</v>
      </c>
      <c r="P16">
        <v>0</v>
      </c>
      <c r="Q16">
        <v>0</v>
      </c>
    </row>
    <row r="17" spans="1:17" s="1" customFormat="1" x14ac:dyDescent="0.3">
      <c r="A17" s="3">
        <v>180900</v>
      </c>
      <c r="B17" s="1" t="s">
        <v>62</v>
      </c>
      <c r="C17" s="1">
        <v>57045</v>
      </c>
      <c r="D17" s="1">
        <v>46465</v>
      </c>
      <c r="E17" s="1">
        <v>46200</v>
      </c>
      <c r="F17" s="1">
        <v>265</v>
      </c>
      <c r="G17" s="1">
        <v>265</v>
      </c>
      <c r="H17" s="1">
        <v>200</v>
      </c>
      <c r="I17" s="1">
        <v>9</v>
      </c>
      <c r="J17" s="1">
        <v>56</v>
      </c>
      <c r="K17" s="1">
        <v>0</v>
      </c>
      <c r="L17" s="1">
        <v>583</v>
      </c>
      <c r="M17" s="1">
        <v>292</v>
      </c>
      <c r="N17" s="1">
        <v>235</v>
      </c>
      <c r="O17" s="1">
        <v>56</v>
      </c>
      <c r="P17" s="1">
        <v>0</v>
      </c>
      <c r="Q17" s="1">
        <v>0</v>
      </c>
    </row>
    <row r="18" spans="1:17" x14ac:dyDescent="0.3">
      <c r="A18" t="str">
        <f>"180901"</f>
        <v>180901</v>
      </c>
      <c r="B18" t="s">
        <v>28</v>
      </c>
      <c r="C18">
        <v>12233</v>
      </c>
      <c r="D18">
        <v>10121</v>
      </c>
      <c r="E18">
        <v>10081</v>
      </c>
      <c r="F18">
        <v>40</v>
      </c>
      <c r="G18">
        <v>40</v>
      </c>
      <c r="H18">
        <v>27</v>
      </c>
      <c r="I18">
        <v>2</v>
      </c>
      <c r="J18">
        <v>11</v>
      </c>
      <c r="K18">
        <v>0</v>
      </c>
      <c r="L18">
        <v>175</v>
      </c>
      <c r="M18">
        <v>86</v>
      </c>
      <c r="N18">
        <v>78</v>
      </c>
      <c r="O18">
        <v>11</v>
      </c>
      <c r="P18">
        <v>0</v>
      </c>
      <c r="Q18">
        <v>0</v>
      </c>
    </row>
    <row r="19" spans="1:17" x14ac:dyDescent="0.3">
      <c r="A19" t="str">
        <f>"180902"</f>
        <v>180902</v>
      </c>
      <c r="B19" t="s">
        <v>29</v>
      </c>
      <c r="C19">
        <v>7488</v>
      </c>
      <c r="D19">
        <v>6098</v>
      </c>
      <c r="E19">
        <v>6065</v>
      </c>
      <c r="F19">
        <v>33</v>
      </c>
      <c r="G19">
        <v>33</v>
      </c>
      <c r="H19">
        <v>22</v>
      </c>
      <c r="I19">
        <v>0</v>
      </c>
      <c r="J19">
        <v>11</v>
      </c>
      <c r="K19">
        <v>0</v>
      </c>
      <c r="L19">
        <v>50</v>
      </c>
      <c r="M19">
        <v>8</v>
      </c>
      <c r="N19">
        <v>31</v>
      </c>
      <c r="O19">
        <v>11</v>
      </c>
      <c r="P19">
        <v>0</v>
      </c>
      <c r="Q19">
        <v>0</v>
      </c>
    </row>
    <row r="20" spans="1:17" x14ac:dyDescent="0.3">
      <c r="A20" t="str">
        <f>"180903"</f>
        <v>180903</v>
      </c>
      <c r="B20" t="s">
        <v>30</v>
      </c>
      <c r="C20">
        <v>4871</v>
      </c>
      <c r="D20">
        <v>3997</v>
      </c>
      <c r="E20">
        <v>3924</v>
      </c>
      <c r="F20">
        <v>73</v>
      </c>
      <c r="G20">
        <v>73</v>
      </c>
      <c r="H20">
        <v>67</v>
      </c>
      <c r="I20">
        <v>3</v>
      </c>
      <c r="J20">
        <v>3</v>
      </c>
      <c r="K20">
        <v>0</v>
      </c>
      <c r="L20">
        <v>27</v>
      </c>
      <c r="M20">
        <v>8</v>
      </c>
      <c r="N20">
        <v>16</v>
      </c>
      <c r="O20">
        <v>3</v>
      </c>
      <c r="P20">
        <v>0</v>
      </c>
      <c r="Q20">
        <v>0</v>
      </c>
    </row>
    <row r="21" spans="1:17" x14ac:dyDescent="0.3">
      <c r="A21" t="str">
        <f>"180904"</f>
        <v>180904</v>
      </c>
      <c r="B21" t="s">
        <v>31</v>
      </c>
      <c r="C21">
        <v>9385</v>
      </c>
      <c r="D21">
        <v>7568</v>
      </c>
      <c r="E21">
        <v>7520</v>
      </c>
      <c r="F21">
        <v>48</v>
      </c>
      <c r="G21">
        <v>48</v>
      </c>
      <c r="H21">
        <v>36</v>
      </c>
      <c r="I21">
        <v>3</v>
      </c>
      <c r="J21">
        <v>9</v>
      </c>
      <c r="K21">
        <v>0</v>
      </c>
      <c r="L21">
        <v>57</v>
      </c>
      <c r="M21">
        <v>15</v>
      </c>
      <c r="N21">
        <v>33</v>
      </c>
      <c r="O21">
        <v>9</v>
      </c>
      <c r="P21">
        <v>0</v>
      </c>
      <c r="Q21">
        <v>0</v>
      </c>
    </row>
    <row r="22" spans="1:17" x14ac:dyDescent="0.3">
      <c r="A22" t="str">
        <f>"180905"</f>
        <v>180905</v>
      </c>
      <c r="B22" t="s">
        <v>32</v>
      </c>
      <c r="C22">
        <v>8206</v>
      </c>
      <c r="D22">
        <v>6668</v>
      </c>
      <c r="E22">
        <v>6648</v>
      </c>
      <c r="F22">
        <v>20</v>
      </c>
      <c r="G22">
        <v>20</v>
      </c>
      <c r="H22">
        <v>17</v>
      </c>
      <c r="I22">
        <v>1</v>
      </c>
      <c r="J22">
        <v>2</v>
      </c>
      <c r="K22">
        <v>0</v>
      </c>
      <c r="L22">
        <v>117</v>
      </c>
      <c r="M22">
        <v>90</v>
      </c>
      <c r="N22">
        <v>25</v>
      </c>
      <c r="O22">
        <v>2</v>
      </c>
      <c r="P22">
        <v>0</v>
      </c>
      <c r="Q22">
        <v>0</v>
      </c>
    </row>
    <row r="23" spans="1:17" x14ac:dyDescent="0.3">
      <c r="A23" t="str">
        <f>"180906"</f>
        <v>180906</v>
      </c>
      <c r="B23" t="s">
        <v>33</v>
      </c>
      <c r="C23">
        <v>6547</v>
      </c>
      <c r="D23">
        <v>5312</v>
      </c>
      <c r="E23">
        <v>5280</v>
      </c>
      <c r="F23">
        <v>32</v>
      </c>
      <c r="G23">
        <v>32</v>
      </c>
      <c r="H23">
        <v>14</v>
      </c>
      <c r="I23">
        <v>0</v>
      </c>
      <c r="J23">
        <v>18</v>
      </c>
      <c r="K23">
        <v>0</v>
      </c>
      <c r="L23">
        <v>57</v>
      </c>
      <c r="M23">
        <v>14</v>
      </c>
      <c r="N23">
        <v>25</v>
      </c>
      <c r="O23">
        <v>18</v>
      </c>
      <c r="P23">
        <v>0</v>
      </c>
      <c r="Q23">
        <v>0</v>
      </c>
    </row>
    <row r="24" spans="1:17" x14ac:dyDescent="0.3">
      <c r="A24" t="str">
        <f>"180907"</f>
        <v>180907</v>
      </c>
      <c r="B24" t="s">
        <v>34</v>
      </c>
      <c r="C24">
        <v>4468</v>
      </c>
      <c r="D24">
        <v>3623</v>
      </c>
      <c r="E24">
        <v>3612</v>
      </c>
      <c r="F24">
        <v>11</v>
      </c>
      <c r="G24">
        <v>11</v>
      </c>
      <c r="H24">
        <v>10</v>
      </c>
      <c r="I24">
        <v>0</v>
      </c>
      <c r="J24">
        <v>1</v>
      </c>
      <c r="K24">
        <v>0</v>
      </c>
      <c r="L24">
        <v>23</v>
      </c>
      <c r="M24">
        <v>8</v>
      </c>
      <c r="N24">
        <v>14</v>
      </c>
      <c r="O24">
        <v>1</v>
      </c>
      <c r="P24">
        <v>0</v>
      </c>
      <c r="Q24">
        <v>0</v>
      </c>
    </row>
    <row r="25" spans="1:17" x14ac:dyDescent="0.3">
      <c r="A25" t="str">
        <f>"180908"</f>
        <v>180908</v>
      </c>
      <c r="B25" t="s">
        <v>35</v>
      </c>
      <c r="C25">
        <v>3847</v>
      </c>
      <c r="D25">
        <v>3078</v>
      </c>
      <c r="E25">
        <v>3070</v>
      </c>
      <c r="F25">
        <v>8</v>
      </c>
      <c r="G25">
        <v>8</v>
      </c>
      <c r="H25">
        <v>7</v>
      </c>
      <c r="I25">
        <v>0</v>
      </c>
      <c r="J25">
        <v>1</v>
      </c>
      <c r="K25">
        <v>0</v>
      </c>
      <c r="L25">
        <v>77</v>
      </c>
      <c r="M25">
        <v>63</v>
      </c>
      <c r="N25">
        <v>13</v>
      </c>
      <c r="O25">
        <v>1</v>
      </c>
      <c r="P25">
        <v>0</v>
      </c>
      <c r="Q25">
        <v>0</v>
      </c>
    </row>
    <row r="26" spans="1:17" s="1" customFormat="1" x14ac:dyDescent="0.3">
      <c r="A26" s="3">
        <v>181300</v>
      </c>
      <c r="B26" s="1" t="s">
        <v>63</v>
      </c>
      <c r="C26" s="1">
        <v>74871</v>
      </c>
      <c r="D26" s="1">
        <v>60276</v>
      </c>
      <c r="E26" s="1">
        <v>59669</v>
      </c>
      <c r="F26" s="1">
        <v>607</v>
      </c>
      <c r="G26" s="1">
        <v>607</v>
      </c>
      <c r="H26" s="1">
        <v>507</v>
      </c>
      <c r="I26" s="1">
        <v>22</v>
      </c>
      <c r="J26" s="1">
        <v>78</v>
      </c>
      <c r="K26" s="1">
        <v>0</v>
      </c>
      <c r="L26" s="1">
        <v>553</v>
      </c>
      <c r="M26" s="1">
        <v>155</v>
      </c>
      <c r="N26" s="1">
        <v>320</v>
      </c>
      <c r="O26" s="1">
        <v>78</v>
      </c>
      <c r="P26" s="1">
        <v>0</v>
      </c>
      <c r="Q26" s="1">
        <v>0</v>
      </c>
    </row>
    <row r="27" spans="1:17" x14ac:dyDescent="0.3">
      <c r="A27" t="str">
        <f>"181301"</f>
        <v>181301</v>
      </c>
      <c r="B27" t="s">
        <v>36</v>
      </c>
      <c r="C27">
        <v>6741</v>
      </c>
      <c r="D27">
        <v>5440</v>
      </c>
      <c r="E27">
        <v>5323</v>
      </c>
      <c r="F27">
        <v>117</v>
      </c>
      <c r="G27">
        <v>117</v>
      </c>
      <c r="H27">
        <v>63</v>
      </c>
      <c r="I27">
        <v>18</v>
      </c>
      <c r="J27">
        <v>36</v>
      </c>
      <c r="K27">
        <v>0</v>
      </c>
      <c r="L27">
        <v>83</v>
      </c>
      <c r="M27">
        <v>8</v>
      </c>
      <c r="N27">
        <v>39</v>
      </c>
      <c r="O27">
        <v>36</v>
      </c>
      <c r="P27">
        <v>0</v>
      </c>
      <c r="Q27">
        <v>0</v>
      </c>
    </row>
    <row r="28" spans="1:17" x14ac:dyDescent="0.3">
      <c r="A28" t="str">
        <f>"181302"</f>
        <v>181302</v>
      </c>
      <c r="B28" t="s">
        <v>37</v>
      </c>
      <c r="C28">
        <v>9495</v>
      </c>
      <c r="D28">
        <v>7637</v>
      </c>
      <c r="E28">
        <v>7596</v>
      </c>
      <c r="F28">
        <v>41</v>
      </c>
      <c r="G28">
        <v>41</v>
      </c>
      <c r="H28">
        <v>31</v>
      </c>
      <c r="I28">
        <v>0</v>
      </c>
      <c r="J28">
        <v>10</v>
      </c>
      <c r="K28">
        <v>0</v>
      </c>
      <c r="L28">
        <v>79</v>
      </c>
      <c r="M28">
        <v>21</v>
      </c>
      <c r="N28">
        <v>48</v>
      </c>
      <c r="O28">
        <v>10</v>
      </c>
      <c r="P28">
        <v>0</v>
      </c>
      <c r="Q28">
        <v>0</v>
      </c>
    </row>
    <row r="29" spans="1:17" x14ac:dyDescent="0.3">
      <c r="A29" t="str">
        <f>"181303"</f>
        <v>181303</v>
      </c>
      <c r="B29" t="s">
        <v>38</v>
      </c>
      <c r="C29">
        <v>5623</v>
      </c>
      <c r="D29">
        <v>4524</v>
      </c>
      <c r="E29">
        <v>4431</v>
      </c>
      <c r="F29">
        <v>93</v>
      </c>
      <c r="G29">
        <v>93</v>
      </c>
      <c r="H29">
        <v>84</v>
      </c>
      <c r="I29">
        <v>3</v>
      </c>
      <c r="J29">
        <v>6</v>
      </c>
      <c r="K29">
        <v>0</v>
      </c>
      <c r="L29">
        <v>41</v>
      </c>
      <c r="M29">
        <v>17</v>
      </c>
      <c r="N29">
        <v>18</v>
      </c>
      <c r="O29">
        <v>6</v>
      </c>
      <c r="P29">
        <v>0</v>
      </c>
      <c r="Q29">
        <v>0</v>
      </c>
    </row>
    <row r="30" spans="1:17" x14ac:dyDescent="0.3">
      <c r="A30" t="str">
        <f>"181304"</f>
        <v>181304</v>
      </c>
      <c r="B30" t="s">
        <v>39</v>
      </c>
      <c r="C30">
        <v>5149</v>
      </c>
      <c r="D30">
        <v>4139</v>
      </c>
      <c r="E30">
        <v>4033</v>
      </c>
      <c r="F30">
        <v>106</v>
      </c>
      <c r="G30">
        <v>106</v>
      </c>
      <c r="H30">
        <v>102</v>
      </c>
      <c r="I30">
        <v>0</v>
      </c>
      <c r="J30">
        <v>4</v>
      </c>
      <c r="K30">
        <v>0</v>
      </c>
      <c r="L30">
        <v>48</v>
      </c>
      <c r="M30">
        <v>15</v>
      </c>
      <c r="N30">
        <v>29</v>
      </c>
      <c r="O30">
        <v>4</v>
      </c>
      <c r="P30">
        <v>0</v>
      </c>
      <c r="Q30">
        <v>0</v>
      </c>
    </row>
    <row r="31" spans="1:17" x14ac:dyDescent="0.3">
      <c r="A31" t="str">
        <f>"181305"</f>
        <v>181305</v>
      </c>
      <c r="B31" t="s">
        <v>40</v>
      </c>
      <c r="C31">
        <v>5013</v>
      </c>
      <c r="D31">
        <v>4040</v>
      </c>
      <c r="E31">
        <v>4027</v>
      </c>
      <c r="F31">
        <v>13</v>
      </c>
      <c r="G31">
        <v>13</v>
      </c>
      <c r="H31">
        <v>13</v>
      </c>
      <c r="I31">
        <v>0</v>
      </c>
      <c r="J31">
        <v>0</v>
      </c>
      <c r="K31">
        <v>0</v>
      </c>
      <c r="L31">
        <v>24</v>
      </c>
      <c r="M31">
        <v>7</v>
      </c>
      <c r="N31">
        <v>17</v>
      </c>
      <c r="O31">
        <v>0</v>
      </c>
      <c r="P31">
        <v>0</v>
      </c>
      <c r="Q31">
        <v>0</v>
      </c>
    </row>
    <row r="32" spans="1:17" x14ac:dyDescent="0.3">
      <c r="A32" t="str">
        <f>"181306"</f>
        <v>181306</v>
      </c>
      <c r="B32" t="s">
        <v>41</v>
      </c>
      <c r="C32">
        <v>6501</v>
      </c>
      <c r="D32">
        <v>5181</v>
      </c>
      <c r="E32">
        <v>5166</v>
      </c>
      <c r="F32">
        <v>15</v>
      </c>
      <c r="G32">
        <v>15</v>
      </c>
      <c r="H32">
        <v>10</v>
      </c>
      <c r="I32">
        <v>1</v>
      </c>
      <c r="J32">
        <v>4</v>
      </c>
      <c r="K32">
        <v>0</v>
      </c>
      <c r="L32">
        <v>35</v>
      </c>
      <c r="M32">
        <v>13</v>
      </c>
      <c r="N32">
        <v>18</v>
      </c>
      <c r="O32">
        <v>4</v>
      </c>
      <c r="P32">
        <v>0</v>
      </c>
      <c r="Q32">
        <v>0</v>
      </c>
    </row>
    <row r="33" spans="1:17" x14ac:dyDescent="0.3">
      <c r="A33" t="str">
        <f>"181307"</f>
        <v>181307</v>
      </c>
      <c r="B33" t="s">
        <v>42</v>
      </c>
      <c r="C33">
        <v>8918</v>
      </c>
      <c r="D33">
        <v>7072</v>
      </c>
      <c r="E33">
        <v>7014</v>
      </c>
      <c r="F33">
        <v>58</v>
      </c>
      <c r="G33">
        <v>58</v>
      </c>
      <c r="H33">
        <v>49</v>
      </c>
      <c r="I33">
        <v>0</v>
      </c>
      <c r="J33">
        <v>9</v>
      </c>
      <c r="K33">
        <v>0</v>
      </c>
      <c r="L33">
        <v>72</v>
      </c>
      <c r="M33">
        <v>20</v>
      </c>
      <c r="N33">
        <v>43</v>
      </c>
      <c r="O33">
        <v>9</v>
      </c>
      <c r="P33">
        <v>0</v>
      </c>
      <c r="Q33">
        <v>0</v>
      </c>
    </row>
    <row r="34" spans="1:17" x14ac:dyDescent="0.3">
      <c r="A34" t="str">
        <f>"181308"</f>
        <v>181308</v>
      </c>
      <c r="B34" t="s">
        <v>43</v>
      </c>
      <c r="C34">
        <v>10421</v>
      </c>
      <c r="D34">
        <v>8524</v>
      </c>
      <c r="E34">
        <v>8446</v>
      </c>
      <c r="F34">
        <v>78</v>
      </c>
      <c r="G34">
        <v>78</v>
      </c>
      <c r="H34">
        <v>73</v>
      </c>
      <c r="I34">
        <v>0</v>
      </c>
      <c r="J34">
        <v>5</v>
      </c>
      <c r="K34">
        <v>0</v>
      </c>
      <c r="L34">
        <v>71</v>
      </c>
      <c r="M34">
        <v>20</v>
      </c>
      <c r="N34">
        <v>46</v>
      </c>
      <c r="O34">
        <v>5</v>
      </c>
      <c r="P34">
        <v>0</v>
      </c>
      <c r="Q34">
        <v>0</v>
      </c>
    </row>
    <row r="35" spans="1:17" x14ac:dyDescent="0.3">
      <c r="A35" t="str">
        <f>"181309"</f>
        <v>181309</v>
      </c>
      <c r="B35" t="s">
        <v>44</v>
      </c>
      <c r="C35">
        <v>4077</v>
      </c>
      <c r="D35">
        <v>3228</v>
      </c>
      <c r="E35">
        <v>3220</v>
      </c>
      <c r="F35">
        <v>8</v>
      </c>
      <c r="G35">
        <v>8</v>
      </c>
      <c r="H35">
        <v>8</v>
      </c>
      <c r="I35">
        <v>0</v>
      </c>
      <c r="J35">
        <v>0</v>
      </c>
      <c r="K35">
        <v>0</v>
      </c>
      <c r="L35">
        <v>19</v>
      </c>
      <c r="M35">
        <v>1</v>
      </c>
      <c r="N35">
        <v>18</v>
      </c>
      <c r="O35">
        <v>0</v>
      </c>
      <c r="P35">
        <v>0</v>
      </c>
      <c r="Q35">
        <v>0</v>
      </c>
    </row>
    <row r="36" spans="1:17" x14ac:dyDescent="0.3">
      <c r="A36" t="str">
        <f>"181310"</f>
        <v>181310</v>
      </c>
      <c r="B36" t="s">
        <v>45</v>
      </c>
      <c r="C36">
        <v>12933</v>
      </c>
      <c r="D36">
        <v>10491</v>
      </c>
      <c r="E36">
        <v>10413</v>
      </c>
      <c r="F36">
        <v>78</v>
      </c>
      <c r="G36">
        <v>78</v>
      </c>
      <c r="H36">
        <v>74</v>
      </c>
      <c r="I36">
        <v>0</v>
      </c>
      <c r="J36">
        <v>4</v>
      </c>
      <c r="K36">
        <v>0</v>
      </c>
      <c r="L36">
        <v>81</v>
      </c>
      <c r="M36">
        <v>33</v>
      </c>
      <c r="N36">
        <v>44</v>
      </c>
      <c r="O36">
        <v>4</v>
      </c>
      <c r="P36">
        <v>0</v>
      </c>
      <c r="Q36">
        <v>0</v>
      </c>
    </row>
    <row r="37" spans="1:17" s="1" customFormat="1" x14ac:dyDescent="0.3">
      <c r="A37" s="3">
        <v>181400</v>
      </c>
      <c r="B37" s="1" t="s">
        <v>61</v>
      </c>
      <c r="C37" s="1">
        <v>79340</v>
      </c>
      <c r="D37" s="1">
        <v>64124</v>
      </c>
      <c r="E37" s="1">
        <v>63655</v>
      </c>
      <c r="F37" s="1">
        <v>469</v>
      </c>
      <c r="G37" s="1">
        <v>469</v>
      </c>
      <c r="H37" s="1">
        <v>413</v>
      </c>
      <c r="I37" s="1">
        <v>9</v>
      </c>
      <c r="J37" s="1">
        <v>47</v>
      </c>
      <c r="K37" s="1">
        <v>0</v>
      </c>
      <c r="L37" s="1">
        <v>484</v>
      </c>
      <c r="M37" s="1">
        <v>136</v>
      </c>
      <c r="N37" s="1">
        <v>301</v>
      </c>
      <c r="O37" s="1">
        <v>47</v>
      </c>
      <c r="P37" s="1">
        <v>0</v>
      </c>
      <c r="Q37" s="1">
        <v>0</v>
      </c>
    </row>
    <row r="38" spans="1:17" x14ac:dyDescent="0.3">
      <c r="A38" t="str">
        <f>"181401"</f>
        <v>181401</v>
      </c>
      <c r="B38" t="s">
        <v>46</v>
      </c>
      <c r="C38">
        <v>15420</v>
      </c>
      <c r="D38">
        <v>12695</v>
      </c>
      <c r="E38">
        <v>12652</v>
      </c>
      <c r="F38">
        <v>43</v>
      </c>
      <c r="G38">
        <v>43</v>
      </c>
      <c r="H38">
        <v>40</v>
      </c>
      <c r="I38">
        <v>0</v>
      </c>
      <c r="J38">
        <v>3</v>
      </c>
      <c r="K38">
        <v>0</v>
      </c>
      <c r="L38">
        <v>120</v>
      </c>
      <c r="M38">
        <v>21</v>
      </c>
      <c r="N38">
        <v>96</v>
      </c>
      <c r="O38">
        <v>3</v>
      </c>
      <c r="P38">
        <v>0</v>
      </c>
      <c r="Q38">
        <v>0</v>
      </c>
    </row>
    <row r="39" spans="1:17" x14ac:dyDescent="0.3">
      <c r="A39" t="str">
        <f>"181402"</f>
        <v>181402</v>
      </c>
      <c r="B39" t="s">
        <v>47</v>
      </c>
      <c r="C39">
        <v>4252</v>
      </c>
      <c r="D39">
        <v>3386</v>
      </c>
      <c r="E39">
        <v>3383</v>
      </c>
      <c r="F39">
        <v>3</v>
      </c>
      <c r="G39">
        <v>3</v>
      </c>
      <c r="H39">
        <v>3</v>
      </c>
      <c r="I39">
        <v>0</v>
      </c>
      <c r="J39">
        <v>0</v>
      </c>
      <c r="K39">
        <v>0</v>
      </c>
      <c r="L39">
        <v>10</v>
      </c>
      <c r="M39">
        <v>1</v>
      </c>
      <c r="N39">
        <v>9</v>
      </c>
      <c r="O39">
        <v>0</v>
      </c>
      <c r="P39">
        <v>0</v>
      </c>
      <c r="Q39">
        <v>0</v>
      </c>
    </row>
    <row r="40" spans="1:17" x14ac:dyDescent="0.3">
      <c r="A40" t="str">
        <f>"181403"</f>
        <v>181403</v>
      </c>
      <c r="B40" t="s">
        <v>48</v>
      </c>
      <c r="C40">
        <v>4653</v>
      </c>
      <c r="D40">
        <v>3700</v>
      </c>
      <c r="E40">
        <v>3652</v>
      </c>
      <c r="F40">
        <v>48</v>
      </c>
      <c r="G40">
        <v>48</v>
      </c>
      <c r="H40">
        <v>42</v>
      </c>
      <c r="I40">
        <v>0</v>
      </c>
      <c r="J40">
        <v>6</v>
      </c>
      <c r="K40">
        <v>0</v>
      </c>
      <c r="L40">
        <v>26</v>
      </c>
      <c r="M40">
        <v>8</v>
      </c>
      <c r="N40">
        <v>12</v>
      </c>
      <c r="O40">
        <v>6</v>
      </c>
      <c r="P40">
        <v>0</v>
      </c>
      <c r="Q40">
        <v>0</v>
      </c>
    </row>
    <row r="41" spans="1:17" x14ac:dyDescent="0.3">
      <c r="A41" t="str">
        <f>"181404"</f>
        <v>181404</v>
      </c>
      <c r="B41" t="s">
        <v>49</v>
      </c>
      <c r="C41">
        <v>4606</v>
      </c>
      <c r="D41">
        <v>3854</v>
      </c>
      <c r="E41">
        <v>3734</v>
      </c>
      <c r="F41">
        <v>120</v>
      </c>
      <c r="G41">
        <v>120</v>
      </c>
      <c r="H41">
        <v>113</v>
      </c>
      <c r="I41">
        <v>3</v>
      </c>
      <c r="J41">
        <v>4</v>
      </c>
      <c r="K41">
        <v>0</v>
      </c>
      <c r="L41">
        <v>31</v>
      </c>
      <c r="M41">
        <v>11</v>
      </c>
      <c r="N41">
        <v>16</v>
      </c>
      <c r="O41">
        <v>4</v>
      </c>
      <c r="P41">
        <v>0</v>
      </c>
      <c r="Q41">
        <v>0</v>
      </c>
    </row>
    <row r="42" spans="1:17" x14ac:dyDescent="0.3">
      <c r="A42" t="str">
        <f>"181405"</f>
        <v>181405</v>
      </c>
      <c r="B42" t="s">
        <v>50</v>
      </c>
      <c r="C42">
        <v>12553</v>
      </c>
      <c r="D42">
        <v>10198</v>
      </c>
      <c r="E42">
        <v>10099</v>
      </c>
      <c r="F42">
        <v>99</v>
      </c>
      <c r="G42">
        <v>99</v>
      </c>
      <c r="H42">
        <v>71</v>
      </c>
      <c r="I42">
        <v>5</v>
      </c>
      <c r="J42">
        <v>23</v>
      </c>
      <c r="K42">
        <v>0</v>
      </c>
      <c r="L42">
        <v>90</v>
      </c>
      <c r="M42">
        <v>15</v>
      </c>
      <c r="N42">
        <v>52</v>
      </c>
      <c r="O42">
        <v>23</v>
      </c>
      <c r="P42">
        <v>0</v>
      </c>
      <c r="Q42">
        <v>0</v>
      </c>
    </row>
    <row r="43" spans="1:17" x14ac:dyDescent="0.3">
      <c r="A43" t="str">
        <f>"181406"</f>
        <v>181406</v>
      </c>
      <c r="B43" t="s">
        <v>51</v>
      </c>
      <c r="C43">
        <v>14938</v>
      </c>
      <c r="D43">
        <v>11936</v>
      </c>
      <c r="E43">
        <v>11891</v>
      </c>
      <c r="F43">
        <v>45</v>
      </c>
      <c r="G43">
        <v>45</v>
      </c>
      <c r="H43">
        <v>39</v>
      </c>
      <c r="I43">
        <v>0</v>
      </c>
      <c r="J43">
        <v>6</v>
      </c>
      <c r="K43">
        <v>0</v>
      </c>
      <c r="L43">
        <v>81</v>
      </c>
      <c r="M43">
        <v>29</v>
      </c>
      <c r="N43">
        <v>46</v>
      </c>
      <c r="O43">
        <v>6</v>
      </c>
      <c r="P43">
        <v>0</v>
      </c>
      <c r="Q43">
        <v>0</v>
      </c>
    </row>
    <row r="44" spans="1:17" x14ac:dyDescent="0.3">
      <c r="A44" t="str">
        <f>"181407"</f>
        <v>181407</v>
      </c>
      <c r="B44" t="s">
        <v>52</v>
      </c>
      <c r="C44">
        <v>7130</v>
      </c>
      <c r="D44">
        <v>5797</v>
      </c>
      <c r="E44">
        <v>5719</v>
      </c>
      <c r="F44">
        <v>78</v>
      </c>
      <c r="G44">
        <v>78</v>
      </c>
      <c r="H44">
        <v>78</v>
      </c>
      <c r="I44">
        <v>0</v>
      </c>
      <c r="J44">
        <v>0</v>
      </c>
      <c r="K44">
        <v>0</v>
      </c>
      <c r="L44">
        <v>36</v>
      </c>
      <c r="M44">
        <v>12</v>
      </c>
      <c r="N44">
        <v>24</v>
      </c>
      <c r="O44">
        <v>0</v>
      </c>
      <c r="P44">
        <v>0</v>
      </c>
      <c r="Q44">
        <v>0</v>
      </c>
    </row>
    <row r="45" spans="1:17" x14ac:dyDescent="0.3">
      <c r="A45" t="str">
        <f>"181408"</f>
        <v>181408</v>
      </c>
      <c r="B45" t="s">
        <v>53</v>
      </c>
      <c r="C45">
        <v>8538</v>
      </c>
      <c r="D45">
        <v>6726</v>
      </c>
      <c r="E45">
        <v>6715</v>
      </c>
      <c r="F45">
        <v>11</v>
      </c>
      <c r="G45">
        <v>11</v>
      </c>
      <c r="H45">
        <v>10</v>
      </c>
      <c r="I45">
        <v>1</v>
      </c>
      <c r="J45">
        <v>0</v>
      </c>
      <c r="K45">
        <v>0</v>
      </c>
      <c r="L45">
        <v>58</v>
      </c>
      <c r="M45">
        <v>33</v>
      </c>
      <c r="N45">
        <v>25</v>
      </c>
      <c r="O45">
        <v>0</v>
      </c>
      <c r="P45">
        <v>0</v>
      </c>
      <c r="Q45">
        <v>0</v>
      </c>
    </row>
    <row r="46" spans="1:17" x14ac:dyDescent="0.3">
      <c r="A46" t="str">
        <f>"181409"</f>
        <v>181409</v>
      </c>
      <c r="B46" t="s">
        <v>54</v>
      </c>
      <c r="C46">
        <v>7250</v>
      </c>
      <c r="D46">
        <v>5832</v>
      </c>
      <c r="E46">
        <v>5810</v>
      </c>
      <c r="F46">
        <v>22</v>
      </c>
      <c r="G46">
        <v>22</v>
      </c>
      <c r="H46">
        <v>17</v>
      </c>
      <c r="I46">
        <v>0</v>
      </c>
      <c r="J46">
        <v>5</v>
      </c>
      <c r="K46">
        <v>0</v>
      </c>
      <c r="L46">
        <v>32</v>
      </c>
      <c r="M46">
        <v>6</v>
      </c>
      <c r="N46">
        <v>21</v>
      </c>
      <c r="O46">
        <v>5</v>
      </c>
      <c r="P46">
        <v>0</v>
      </c>
      <c r="Q46">
        <v>0</v>
      </c>
    </row>
    <row r="47" spans="1:17" s="1" customFormat="1" x14ac:dyDescent="0.3">
      <c r="A47" s="1" t="s">
        <v>55</v>
      </c>
    </row>
    <row r="48" spans="1:17" s="1" customFormat="1" x14ac:dyDescent="0.3">
      <c r="A48" s="1" t="str">
        <f>"186201"</f>
        <v>186201</v>
      </c>
      <c r="B48" s="1" t="s">
        <v>56</v>
      </c>
      <c r="C48" s="1">
        <v>60066</v>
      </c>
      <c r="D48" s="1">
        <v>50153</v>
      </c>
      <c r="E48" s="1">
        <v>49597</v>
      </c>
      <c r="F48" s="1">
        <v>556</v>
      </c>
      <c r="G48" s="1">
        <v>556</v>
      </c>
      <c r="H48" s="1">
        <v>430</v>
      </c>
      <c r="I48" s="1">
        <v>0</v>
      </c>
      <c r="J48" s="1">
        <v>126</v>
      </c>
      <c r="K48" s="1">
        <v>0</v>
      </c>
      <c r="L48" s="1">
        <v>1003</v>
      </c>
      <c r="M48" s="1">
        <v>282</v>
      </c>
      <c r="N48" s="1">
        <v>595</v>
      </c>
      <c r="O48" s="1">
        <v>126</v>
      </c>
      <c r="P48" s="1">
        <v>0</v>
      </c>
      <c r="Q48" s="1">
        <v>0</v>
      </c>
    </row>
    <row r="49" spans="1:17" s="1" customFormat="1" x14ac:dyDescent="0.3"/>
    <row r="50" spans="1:17" s="1" customFormat="1" x14ac:dyDescent="0.3">
      <c r="A50" s="1" t="s">
        <v>57</v>
      </c>
      <c r="C50" s="1">
        <v>392122</v>
      </c>
      <c r="D50" s="1">
        <v>319100</v>
      </c>
      <c r="E50" s="1">
        <v>316619</v>
      </c>
      <c r="F50" s="1">
        <v>2481</v>
      </c>
      <c r="G50" s="1">
        <v>2482</v>
      </c>
      <c r="H50" s="1">
        <v>1968</v>
      </c>
      <c r="I50" s="1">
        <v>81</v>
      </c>
      <c r="J50" s="1">
        <v>433</v>
      </c>
      <c r="K50" s="1">
        <v>0</v>
      </c>
      <c r="L50" s="1">
        <v>3589</v>
      </c>
      <c r="M50" s="1">
        <v>1176</v>
      </c>
      <c r="N50" s="1">
        <v>1980</v>
      </c>
      <c r="O50" s="1">
        <v>433</v>
      </c>
      <c r="P50" s="1">
        <v>1</v>
      </c>
      <c r="Q50" s="1">
        <v>0</v>
      </c>
    </row>
  </sheetData>
  <mergeCells count="2">
    <mergeCell ref="A1:E1"/>
    <mergeCell ref="J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rejestr_wyborcow_20180123_1056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Czeslaw Dusko</dc:creator>
  <cp:lastModifiedBy>Czeslaw Dusko</cp:lastModifiedBy>
  <dcterms:created xsi:type="dcterms:W3CDTF">2018-01-23T09:56:54Z</dcterms:created>
  <dcterms:modified xsi:type="dcterms:W3CDTF">2018-01-23T10:16:39Z</dcterms:modified>
</cp:coreProperties>
</file>