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KBW\rejestr za I kwartał\"/>
    </mc:Choice>
  </mc:AlternateContent>
  <bookViews>
    <workbookView xWindow="0" yWindow="0" windowWidth="23040" windowHeight="9072"/>
  </bookViews>
  <sheets>
    <sheet name="rejestr_wyborcow_2023_kw_1_2023" sheetId="1" r:id="rId1"/>
  </sheets>
  <calcPr calcId="162913"/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5" i="1"/>
  <c r="A16" i="1"/>
  <c r="A17" i="1"/>
  <c r="A18" i="1"/>
  <c r="A19" i="1"/>
  <c r="A20" i="1"/>
  <c r="A21" i="1"/>
  <c r="A22" i="1"/>
  <c r="A24" i="1"/>
  <c r="A25" i="1"/>
  <c r="A26" i="1"/>
  <c r="A27" i="1"/>
  <c r="A28" i="1"/>
  <c r="A29" i="1"/>
  <c r="A30" i="1"/>
  <c r="A31" i="1"/>
  <c r="A32" i="1"/>
  <c r="A33" i="1"/>
  <c r="A35" i="1"/>
  <c r="A36" i="1"/>
  <c r="A37" i="1"/>
  <c r="A38" i="1"/>
  <c r="A39" i="1"/>
  <c r="A40" i="1"/>
  <c r="A41" i="1"/>
  <c r="A42" i="1"/>
  <c r="A43" i="1"/>
  <c r="A45" i="1"/>
</calcChain>
</file>

<file path=xl/sharedStrings.xml><?xml version="1.0" encoding="utf-8"?>
<sst xmlns="http://schemas.openxmlformats.org/spreadsheetml/2006/main" count="144" uniqueCount="71">
  <si>
    <t>Kod TERYT</t>
  </si>
  <si>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</si>
  <si>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</si>
  <si>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</si>
  <si>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</si>
  <si>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</si>
  <si>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</si>
  <si>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</si>
  <si>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</si>
  <si>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</si>
  <si>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</si>
  <si>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</si>
  <si>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</si>
  <si>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wpisanych w części B (ZUK)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</si>
  <si>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</si>
  <si>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</si>
  <si>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</si>
  <si>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</si>
  <si>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</si>
  <si>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</si>
  <si>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Informacja o liczbie wyborców skreślonych w części B ogółem (RUK)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</si>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</sst>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workbookViewId="0"/>
  </sheetViews>
  <sheetFormatPr defaultRowHeight="14.4" x14ac:dyDescent="0.3"/>
  <sheetData>
    <row r="1" spans="1:2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</row>
    <row r="2" spans="1:21" x14ac:dyDescent="0.3">
      <c r="A2" t="s">
        <v>21</v>
      </c>
      <c r="E2">
        <v>116710</v>
      </c>
      <c r="F2">
        <v>95084</v>
      </c>
      <c r="G2">
        <v>94390</v>
      </c>
      <c r="H2">
        <v>694</v>
      </c>
      <c r="I2">
        <v>694</v>
      </c>
      <c r="J2">
        <v>520</v>
      </c>
      <c r="K2">
        <v>45</v>
      </c>
      <c r="L2">
        <v>129</v>
      </c>
      <c r="M2">
        <v>0</v>
      </c>
      <c r="N2">
        <v>0</v>
      </c>
      <c r="O2">
        <v>1296</v>
      </c>
      <c r="P2">
        <v>357</v>
      </c>
      <c r="Q2">
        <v>810</v>
      </c>
      <c r="R2">
        <v>129</v>
      </c>
      <c r="S2">
        <v>0</v>
      </c>
      <c r="T2">
        <v>0</v>
      </c>
      <c r="U2">
        <v>0</v>
      </c>
    </row>
    <row r="3" spans="1:21" x14ac:dyDescent="0.3">
      <c r="A3" t="str">
        <f>"180401"</f>
        <v>180401</v>
      </c>
      <c r="B3" t="s">
        <v>22</v>
      </c>
      <c r="C3" t="s">
        <v>23</v>
      </c>
      <c r="D3" t="s">
        <v>24</v>
      </c>
      <c r="E3">
        <v>34696</v>
      </c>
      <c r="F3">
        <v>29066</v>
      </c>
      <c r="G3">
        <v>28828</v>
      </c>
      <c r="H3">
        <v>238</v>
      </c>
      <c r="I3">
        <v>238</v>
      </c>
      <c r="J3">
        <v>138</v>
      </c>
      <c r="K3">
        <v>28</v>
      </c>
      <c r="L3">
        <v>72</v>
      </c>
      <c r="M3">
        <v>0</v>
      </c>
      <c r="N3">
        <v>0</v>
      </c>
      <c r="O3">
        <v>568</v>
      </c>
      <c r="P3">
        <v>114</v>
      </c>
      <c r="Q3">
        <v>382</v>
      </c>
      <c r="R3">
        <v>72</v>
      </c>
      <c r="S3">
        <v>0</v>
      </c>
      <c r="T3">
        <v>0</v>
      </c>
      <c r="U3">
        <v>0</v>
      </c>
    </row>
    <row r="4" spans="1:21" x14ac:dyDescent="0.3">
      <c r="A4" t="str">
        <f>"180402"</f>
        <v>180402</v>
      </c>
      <c r="B4" t="s">
        <v>25</v>
      </c>
      <c r="C4" t="s">
        <v>23</v>
      </c>
      <c r="D4" t="s">
        <v>24</v>
      </c>
      <c r="E4">
        <v>5050</v>
      </c>
      <c r="F4">
        <v>4235</v>
      </c>
      <c r="G4">
        <v>4180</v>
      </c>
      <c r="H4">
        <v>55</v>
      </c>
      <c r="I4">
        <v>55</v>
      </c>
      <c r="J4">
        <v>41</v>
      </c>
      <c r="K4">
        <v>7</v>
      </c>
      <c r="L4">
        <v>7</v>
      </c>
      <c r="M4">
        <v>0</v>
      </c>
      <c r="N4">
        <v>0</v>
      </c>
      <c r="O4">
        <v>59</v>
      </c>
      <c r="P4">
        <v>8</v>
      </c>
      <c r="Q4">
        <v>44</v>
      </c>
      <c r="R4">
        <v>7</v>
      </c>
      <c r="S4">
        <v>0</v>
      </c>
      <c r="T4">
        <v>0</v>
      </c>
      <c r="U4">
        <v>0</v>
      </c>
    </row>
    <row r="5" spans="1:21" x14ac:dyDescent="0.3">
      <c r="A5" t="str">
        <f>"180403"</f>
        <v>180403</v>
      </c>
      <c r="B5" t="s">
        <v>26</v>
      </c>
      <c r="C5" t="s">
        <v>23</v>
      </c>
      <c r="D5" t="s">
        <v>24</v>
      </c>
      <c r="E5">
        <v>5496</v>
      </c>
      <c r="F5">
        <v>4500</v>
      </c>
      <c r="G5">
        <v>4479</v>
      </c>
      <c r="H5">
        <v>21</v>
      </c>
      <c r="I5">
        <v>21</v>
      </c>
      <c r="J5">
        <v>17</v>
      </c>
      <c r="K5">
        <v>0</v>
      </c>
      <c r="L5">
        <v>4</v>
      </c>
      <c r="M5">
        <v>0</v>
      </c>
      <c r="N5">
        <v>0</v>
      </c>
      <c r="O5">
        <v>37</v>
      </c>
      <c r="P5">
        <v>6</v>
      </c>
      <c r="Q5">
        <v>27</v>
      </c>
      <c r="R5">
        <v>4</v>
      </c>
      <c r="S5">
        <v>0</v>
      </c>
      <c r="T5">
        <v>0</v>
      </c>
      <c r="U5">
        <v>0</v>
      </c>
    </row>
    <row r="6" spans="1:21" x14ac:dyDescent="0.3">
      <c r="A6" t="str">
        <f>"180404"</f>
        <v>180404</v>
      </c>
      <c r="B6" t="s">
        <v>27</v>
      </c>
      <c r="C6" t="s">
        <v>23</v>
      </c>
      <c r="D6" t="s">
        <v>24</v>
      </c>
      <c r="E6">
        <v>13090</v>
      </c>
      <c r="F6">
        <v>10489</v>
      </c>
      <c r="G6">
        <v>10454</v>
      </c>
      <c r="H6">
        <v>35</v>
      </c>
      <c r="I6">
        <v>35</v>
      </c>
      <c r="J6">
        <v>32</v>
      </c>
      <c r="K6">
        <v>1</v>
      </c>
      <c r="L6">
        <v>2</v>
      </c>
      <c r="M6">
        <v>0</v>
      </c>
      <c r="N6">
        <v>0</v>
      </c>
      <c r="O6">
        <v>97</v>
      </c>
      <c r="P6">
        <v>22</v>
      </c>
      <c r="Q6">
        <v>73</v>
      </c>
      <c r="R6">
        <v>2</v>
      </c>
      <c r="S6">
        <v>0</v>
      </c>
      <c r="T6">
        <v>0</v>
      </c>
      <c r="U6">
        <v>0</v>
      </c>
    </row>
    <row r="7" spans="1:21" x14ac:dyDescent="0.3">
      <c r="A7" t="str">
        <f>"180405"</f>
        <v>180405</v>
      </c>
      <c r="B7" t="s">
        <v>28</v>
      </c>
      <c r="C7" t="s">
        <v>23</v>
      </c>
      <c r="D7" t="s">
        <v>24</v>
      </c>
      <c r="E7">
        <v>6767</v>
      </c>
      <c r="F7">
        <v>5424</v>
      </c>
      <c r="G7">
        <v>5385</v>
      </c>
      <c r="H7">
        <v>39</v>
      </c>
      <c r="I7">
        <v>39</v>
      </c>
      <c r="J7">
        <v>30</v>
      </c>
      <c r="K7">
        <v>5</v>
      </c>
      <c r="L7">
        <v>4</v>
      </c>
      <c r="M7">
        <v>0</v>
      </c>
      <c r="N7">
        <v>0</v>
      </c>
      <c r="O7">
        <v>65</v>
      </c>
      <c r="P7">
        <v>26</v>
      </c>
      <c r="Q7">
        <v>35</v>
      </c>
      <c r="R7">
        <v>4</v>
      </c>
      <c r="S7">
        <v>0</v>
      </c>
      <c r="T7">
        <v>0</v>
      </c>
      <c r="U7">
        <v>0</v>
      </c>
    </row>
    <row r="8" spans="1:21" x14ac:dyDescent="0.3">
      <c r="A8" t="str">
        <f>"180406"</f>
        <v>180406</v>
      </c>
      <c r="B8" t="s">
        <v>29</v>
      </c>
      <c r="C8" t="s">
        <v>23</v>
      </c>
      <c r="D8" t="s">
        <v>24</v>
      </c>
      <c r="E8">
        <v>8403</v>
      </c>
      <c r="F8">
        <v>6861</v>
      </c>
      <c r="G8">
        <v>6810</v>
      </c>
      <c r="H8">
        <v>51</v>
      </c>
      <c r="I8">
        <v>51</v>
      </c>
      <c r="J8">
        <v>46</v>
      </c>
      <c r="K8">
        <v>1</v>
      </c>
      <c r="L8">
        <v>4</v>
      </c>
      <c r="M8">
        <v>0</v>
      </c>
      <c r="N8">
        <v>0</v>
      </c>
      <c r="O8">
        <v>68</v>
      </c>
      <c r="P8">
        <v>14</v>
      </c>
      <c r="Q8">
        <v>50</v>
      </c>
      <c r="R8">
        <v>4</v>
      </c>
      <c r="S8">
        <v>0</v>
      </c>
      <c r="T8">
        <v>0</v>
      </c>
      <c r="U8">
        <v>0</v>
      </c>
    </row>
    <row r="9" spans="1:21" x14ac:dyDescent="0.3">
      <c r="A9" t="str">
        <f>"180407"</f>
        <v>180407</v>
      </c>
      <c r="B9" t="s">
        <v>30</v>
      </c>
      <c r="C9" t="s">
        <v>23</v>
      </c>
      <c r="D9" t="s">
        <v>24</v>
      </c>
      <c r="E9">
        <v>9608</v>
      </c>
      <c r="F9">
        <v>7689</v>
      </c>
      <c r="G9">
        <v>7635</v>
      </c>
      <c r="H9">
        <v>54</v>
      </c>
      <c r="I9">
        <v>54</v>
      </c>
      <c r="J9">
        <v>43</v>
      </c>
      <c r="K9">
        <v>0</v>
      </c>
      <c r="L9">
        <v>11</v>
      </c>
      <c r="M9">
        <v>0</v>
      </c>
      <c r="N9">
        <v>0</v>
      </c>
      <c r="O9">
        <v>83</v>
      </c>
      <c r="P9">
        <v>27</v>
      </c>
      <c r="Q9">
        <v>45</v>
      </c>
      <c r="R9">
        <v>11</v>
      </c>
      <c r="S9">
        <v>0</v>
      </c>
      <c r="T9">
        <v>0</v>
      </c>
      <c r="U9">
        <v>0</v>
      </c>
    </row>
    <row r="10" spans="1:21" x14ac:dyDescent="0.3">
      <c r="A10" t="str">
        <f>"180408"</f>
        <v>180408</v>
      </c>
      <c r="B10" t="s">
        <v>31</v>
      </c>
      <c r="C10" t="s">
        <v>23</v>
      </c>
      <c r="D10" t="s">
        <v>24</v>
      </c>
      <c r="E10">
        <v>11157</v>
      </c>
      <c r="F10">
        <v>8948</v>
      </c>
      <c r="G10">
        <v>8872</v>
      </c>
      <c r="H10">
        <v>76</v>
      </c>
      <c r="I10">
        <v>76</v>
      </c>
      <c r="J10">
        <v>61</v>
      </c>
      <c r="K10">
        <v>1</v>
      </c>
      <c r="L10">
        <v>14</v>
      </c>
      <c r="M10">
        <v>0</v>
      </c>
      <c r="N10">
        <v>0</v>
      </c>
      <c r="O10">
        <v>192</v>
      </c>
      <c r="P10">
        <v>115</v>
      </c>
      <c r="Q10">
        <v>63</v>
      </c>
      <c r="R10">
        <v>14</v>
      </c>
      <c r="S10">
        <v>0</v>
      </c>
      <c r="T10">
        <v>0</v>
      </c>
      <c r="U10">
        <v>0</v>
      </c>
    </row>
    <row r="11" spans="1:21" x14ac:dyDescent="0.3">
      <c r="A11" t="str">
        <f>"180409"</f>
        <v>180409</v>
      </c>
      <c r="B11" t="s">
        <v>32</v>
      </c>
      <c r="C11" t="s">
        <v>23</v>
      </c>
      <c r="D11" t="s">
        <v>24</v>
      </c>
      <c r="E11">
        <v>4320</v>
      </c>
      <c r="F11">
        <v>3466</v>
      </c>
      <c r="G11">
        <v>3462</v>
      </c>
      <c r="H11">
        <v>4</v>
      </c>
      <c r="I11">
        <v>4</v>
      </c>
      <c r="J11">
        <v>4</v>
      </c>
      <c r="K11">
        <v>0</v>
      </c>
      <c r="L11">
        <v>0</v>
      </c>
      <c r="M11">
        <v>0</v>
      </c>
      <c r="N11">
        <v>0</v>
      </c>
      <c r="O11">
        <v>25</v>
      </c>
      <c r="P11">
        <v>9</v>
      </c>
      <c r="Q11">
        <v>16</v>
      </c>
      <c r="R11">
        <v>0</v>
      </c>
      <c r="S11">
        <v>0</v>
      </c>
      <c r="T11">
        <v>0</v>
      </c>
      <c r="U11">
        <v>0</v>
      </c>
    </row>
    <row r="12" spans="1:21" x14ac:dyDescent="0.3">
      <c r="A12" t="str">
        <f>"180410"</f>
        <v>180410</v>
      </c>
      <c r="B12" t="s">
        <v>33</v>
      </c>
      <c r="C12" t="s">
        <v>23</v>
      </c>
      <c r="D12" t="s">
        <v>24</v>
      </c>
      <c r="E12">
        <v>6227</v>
      </c>
      <c r="F12">
        <v>4999</v>
      </c>
      <c r="G12">
        <v>4971</v>
      </c>
      <c r="H12">
        <v>28</v>
      </c>
      <c r="I12">
        <v>28</v>
      </c>
      <c r="J12">
        <v>21</v>
      </c>
      <c r="K12">
        <v>2</v>
      </c>
      <c r="L12">
        <v>5</v>
      </c>
      <c r="M12">
        <v>0</v>
      </c>
      <c r="N12">
        <v>0</v>
      </c>
      <c r="O12">
        <v>32</v>
      </c>
      <c r="P12">
        <v>6</v>
      </c>
      <c r="Q12">
        <v>21</v>
      </c>
      <c r="R12">
        <v>5</v>
      </c>
      <c r="S12">
        <v>0</v>
      </c>
      <c r="T12">
        <v>0</v>
      </c>
      <c r="U12">
        <v>0</v>
      </c>
    </row>
    <row r="13" spans="1:21" x14ac:dyDescent="0.3">
      <c r="A13" t="str">
        <f>"180411"</f>
        <v>180411</v>
      </c>
      <c r="B13" t="s">
        <v>34</v>
      </c>
      <c r="C13" t="s">
        <v>23</v>
      </c>
      <c r="D13" t="s">
        <v>24</v>
      </c>
      <c r="E13">
        <v>11896</v>
      </c>
      <c r="F13">
        <v>9407</v>
      </c>
      <c r="G13">
        <v>9314</v>
      </c>
      <c r="H13">
        <v>93</v>
      </c>
      <c r="I13">
        <v>93</v>
      </c>
      <c r="J13">
        <v>87</v>
      </c>
      <c r="K13">
        <v>0</v>
      </c>
      <c r="L13">
        <v>6</v>
      </c>
      <c r="M13">
        <v>0</v>
      </c>
      <c r="N13">
        <v>0</v>
      </c>
      <c r="O13">
        <v>70</v>
      </c>
      <c r="P13">
        <v>10</v>
      </c>
      <c r="Q13">
        <v>54</v>
      </c>
      <c r="R13">
        <v>6</v>
      </c>
      <c r="S13">
        <v>0</v>
      </c>
      <c r="T13">
        <v>0</v>
      </c>
      <c r="U13">
        <v>0</v>
      </c>
    </row>
    <row r="14" spans="1:21" x14ac:dyDescent="0.3">
      <c r="A14" t="s">
        <v>35</v>
      </c>
      <c r="E14">
        <v>53815</v>
      </c>
      <c r="F14">
        <v>44296</v>
      </c>
      <c r="G14">
        <v>43995</v>
      </c>
      <c r="H14">
        <v>301</v>
      </c>
      <c r="I14">
        <v>300</v>
      </c>
      <c r="J14">
        <v>217</v>
      </c>
      <c r="K14">
        <v>8</v>
      </c>
      <c r="L14">
        <v>75</v>
      </c>
      <c r="M14">
        <v>1</v>
      </c>
      <c r="N14">
        <v>0</v>
      </c>
      <c r="O14">
        <v>774</v>
      </c>
      <c r="P14">
        <v>322</v>
      </c>
      <c r="Q14">
        <v>377</v>
      </c>
      <c r="R14">
        <v>75</v>
      </c>
      <c r="S14">
        <v>0</v>
      </c>
      <c r="T14">
        <v>0</v>
      </c>
      <c r="U14">
        <v>0</v>
      </c>
    </row>
    <row r="15" spans="1:21" x14ac:dyDescent="0.3">
      <c r="A15" t="str">
        <f>"180901"</f>
        <v>180901</v>
      </c>
      <c r="B15" t="s">
        <v>36</v>
      </c>
      <c r="C15" t="s">
        <v>37</v>
      </c>
      <c r="D15" t="s">
        <v>24</v>
      </c>
      <c r="E15">
        <v>11358</v>
      </c>
      <c r="F15">
        <v>9491</v>
      </c>
      <c r="G15">
        <v>9448</v>
      </c>
      <c r="H15">
        <v>43</v>
      </c>
      <c r="I15">
        <v>43</v>
      </c>
      <c r="J15">
        <v>29</v>
      </c>
      <c r="K15">
        <v>1</v>
      </c>
      <c r="L15">
        <v>13</v>
      </c>
      <c r="M15">
        <v>0</v>
      </c>
      <c r="N15">
        <v>0</v>
      </c>
      <c r="O15">
        <v>227</v>
      </c>
      <c r="P15">
        <v>85</v>
      </c>
      <c r="Q15">
        <v>129</v>
      </c>
      <c r="R15">
        <v>13</v>
      </c>
      <c r="S15">
        <v>0</v>
      </c>
      <c r="T15">
        <v>0</v>
      </c>
      <c r="U15">
        <v>0</v>
      </c>
    </row>
    <row r="16" spans="1:21" x14ac:dyDescent="0.3">
      <c r="A16" t="str">
        <f>"180902"</f>
        <v>180902</v>
      </c>
      <c r="B16" t="s">
        <v>38</v>
      </c>
      <c r="C16" t="s">
        <v>37</v>
      </c>
      <c r="D16" t="s">
        <v>24</v>
      </c>
      <c r="E16">
        <v>6897</v>
      </c>
      <c r="F16">
        <v>5779</v>
      </c>
      <c r="G16">
        <v>5740</v>
      </c>
      <c r="H16">
        <v>39</v>
      </c>
      <c r="I16">
        <v>38</v>
      </c>
      <c r="J16">
        <v>24</v>
      </c>
      <c r="K16">
        <v>1</v>
      </c>
      <c r="L16">
        <v>13</v>
      </c>
      <c r="M16">
        <v>1</v>
      </c>
      <c r="N16">
        <v>0</v>
      </c>
      <c r="O16">
        <v>70</v>
      </c>
      <c r="P16">
        <v>14</v>
      </c>
      <c r="Q16">
        <v>43</v>
      </c>
      <c r="R16">
        <v>13</v>
      </c>
      <c r="S16">
        <v>0</v>
      </c>
      <c r="T16">
        <v>0</v>
      </c>
      <c r="U16">
        <v>0</v>
      </c>
    </row>
    <row r="17" spans="1:21" x14ac:dyDescent="0.3">
      <c r="A17" t="str">
        <f>"180903"</f>
        <v>180903</v>
      </c>
      <c r="B17" t="s">
        <v>39</v>
      </c>
      <c r="C17" t="s">
        <v>37</v>
      </c>
      <c r="D17" t="s">
        <v>24</v>
      </c>
      <c r="E17">
        <v>4495</v>
      </c>
      <c r="F17">
        <v>3774</v>
      </c>
      <c r="G17">
        <v>3705</v>
      </c>
      <c r="H17">
        <v>69</v>
      </c>
      <c r="I17">
        <v>69</v>
      </c>
      <c r="J17">
        <v>62</v>
      </c>
      <c r="K17">
        <v>2</v>
      </c>
      <c r="L17">
        <v>5</v>
      </c>
      <c r="M17">
        <v>0</v>
      </c>
      <c r="N17">
        <v>0</v>
      </c>
      <c r="O17">
        <v>52</v>
      </c>
      <c r="P17">
        <v>11</v>
      </c>
      <c r="Q17">
        <v>36</v>
      </c>
      <c r="R17">
        <v>5</v>
      </c>
      <c r="S17">
        <v>0</v>
      </c>
      <c r="T17">
        <v>0</v>
      </c>
      <c r="U17">
        <v>0</v>
      </c>
    </row>
    <row r="18" spans="1:21" x14ac:dyDescent="0.3">
      <c r="A18" t="str">
        <f>"180904"</f>
        <v>180904</v>
      </c>
      <c r="B18" t="s">
        <v>40</v>
      </c>
      <c r="C18" t="s">
        <v>37</v>
      </c>
      <c r="D18" t="s">
        <v>24</v>
      </c>
      <c r="E18">
        <v>9217</v>
      </c>
      <c r="F18">
        <v>7433</v>
      </c>
      <c r="G18">
        <v>7367</v>
      </c>
      <c r="H18">
        <v>66</v>
      </c>
      <c r="I18">
        <v>66</v>
      </c>
      <c r="J18">
        <v>45</v>
      </c>
      <c r="K18">
        <v>2</v>
      </c>
      <c r="L18">
        <v>19</v>
      </c>
      <c r="M18">
        <v>0</v>
      </c>
      <c r="N18">
        <v>0</v>
      </c>
      <c r="O18">
        <v>90</v>
      </c>
      <c r="P18">
        <v>22</v>
      </c>
      <c r="Q18">
        <v>49</v>
      </c>
      <c r="R18">
        <v>19</v>
      </c>
      <c r="S18">
        <v>0</v>
      </c>
      <c r="T18">
        <v>0</v>
      </c>
      <c r="U18">
        <v>0</v>
      </c>
    </row>
    <row r="19" spans="1:21" x14ac:dyDescent="0.3">
      <c r="A19" t="str">
        <f>"180905"</f>
        <v>180905</v>
      </c>
      <c r="B19" t="s">
        <v>41</v>
      </c>
      <c r="C19" t="s">
        <v>37</v>
      </c>
      <c r="D19" t="s">
        <v>24</v>
      </c>
      <c r="E19">
        <v>7679</v>
      </c>
      <c r="F19">
        <v>6343</v>
      </c>
      <c r="G19">
        <v>6320</v>
      </c>
      <c r="H19">
        <v>23</v>
      </c>
      <c r="I19">
        <v>23</v>
      </c>
      <c r="J19">
        <v>19</v>
      </c>
      <c r="K19">
        <v>2</v>
      </c>
      <c r="L19">
        <v>2</v>
      </c>
      <c r="M19">
        <v>0</v>
      </c>
      <c r="N19">
        <v>0</v>
      </c>
      <c r="O19">
        <v>132</v>
      </c>
      <c r="P19">
        <v>93</v>
      </c>
      <c r="Q19">
        <v>37</v>
      </c>
      <c r="R19">
        <v>2</v>
      </c>
      <c r="S19">
        <v>0</v>
      </c>
      <c r="T19">
        <v>0</v>
      </c>
      <c r="U19">
        <v>0</v>
      </c>
    </row>
    <row r="20" spans="1:21" x14ac:dyDescent="0.3">
      <c r="A20" t="str">
        <f>"180906"</f>
        <v>180906</v>
      </c>
      <c r="B20" t="s">
        <v>42</v>
      </c>
      <c r="C20" t="s">
        <v>37</v>
      </c>
      <c r="D20" t="s">
        <v>24</v>
      </c>
      <c r="E20">
        <v>6249</v>
      </c>
      <c r="F20">
        <v>5060</v>
      </c>
      <c r="G20">
        <v>5024</v>
      </c>
      <c r="H20">
        <v>36</v>
      </c>
      <c r="I20">
        <v>36</v>
      </c>
      <c r="J20">
        <v>21</v>
      </c>
      <c r="K20">
        <v>0</v>
      </c>
      <c r="L20">
        <v>15</v>
      </c>
      <c r="M20">
        <v>0</v>
      </c>
      <c r="N20">
        <v>0</v>
      </c>
      <c r="O20">
        <v>79</v>
      </c>
      <c r="P20">
        <v>17</v>
      </c>
      <c r="Q20">
        <v>47</v>
      </c>
      <c r="R20">
        <v>15</v>
      </c>
      <c r="S20">
        <v>0</v>
      </c>
      <c r="T20">
        <v>0</v>
      </c>
      <c r="U20">
        <v>0</v>
      </c>
    </row>
    <row r="21" spans="1:21" x14ac:dyDescent="0.3">
      <c r="A21" t="str">
        <f>"180907"</f>
        <v>180907</v>
      </c>
      <c r="B21" t="s">
        <v>43</v>
      </c>
      <c r="C21" t="s">
        <v>37</v>
      </c>
      <c r="D21" t="s">
        <v>24</v>
      </c>
      <c r="E21">
        <v>4188</v>
      </c>
      <c r="F21">
        <v>3455</v>
      </c>
      <c r="G21">
        <v>3440</v>
      </c>
      <c r="H21">
        <v>15</v>
      </c>
      <c r="I21">
        <v>15</v>
      </c>
      <c r="J21">
        <v>10</v>
      </c>
      <c r="K21">
        <v>0</v>
      </c>
      <c r="L21">
        <v>5</v>
      </c>
      <c r="M21">
        <v>0</v>
      </c>
      <c r="N21">
        <v>0</v>
      </c>
      <c r="O21">
        <v>32</v>
      </c>
      <c r="P21">
        <v>12</v>
      </c>
      <c r="Q21">
        <v>15</v>
      </c>
      <c r="R21">
        <v>5</v>
      </c>
      <c r="S21">
        <v>0</v>
      </c>
      <c r="T21">
        <v>0</v>
      </c>
      <c r="U21">
        <v>0</v>
      </c>
    </row>
    <row r="22" spans="1:21" x14ac:dyDescent="0.3">
      <c r="A22" t="str">
        <f>"180908"</f>
        <v>180908</v>
      </c>
      <c r="B22" t="s">
        <v>44</v>
      </c>
      <c r="C22" t="s">
        <v>37</v>
      </c>
      <c r="D22" t="s">
        <v>24</v>
      </c>
      <c r="E22">
        <v>3732</v>
      </c>
      <c r="F22">
        <v>2961</v>
      </c>
      <c r="G22">
        <v>2951</v>
      </c>
      <c r="H22">
        <v>10</v>
      </c>
      <c r="I22">
        <v>10</v>
      </c>
      <c r="J22">
        <v>7</v>
      </c>
      <c r="K22">
        <v>0</v>
      </c>
      <c r="L22">
        <v>3</v>
      </c>
      <c r="M22">
        <v>0</v>
      </c>
      <c r="N22">
        <v>0</v>
      </c>
      <c r="O22">
        <v>92</v>
      </c>
      <c r="P22">
        <v>68</v>
      </c>
      <c r="Q22">
        <v>21</v>
      </c>
      <c r="R22">
        <v>3</v>
      </c>
      <c r="S22">
        <v>0</v>
      </c>
      <c r="T22">
        <v>0</v>
      </c>
      <c r="U22">
        <v>0</v>
      </c>
    </row>
    <row r="23" spans="1:21" x14ac:dyDescent="0.3">
      <c r="A23" t="s">
        <v>45</v>
      </c>
      <c r="E23">
        <v>72889</v>
      </c>
      <c r="F23">
        <v>58797</v>
      </c>
      <c r="G23">
        <v>58069</v>
      </c>
      <c r="H23">
        <v>728</v>
      </c>
      <c r="I23">
        <v>728</v>
      </c>
      <c r="J23">
        <v>600</v>
      </c>
      <c r="K23">
        <v>33</v>
      </c>
      <c r="L23">
        <v>95</v>
      </c>
      <c r="M23">
        <v>0</v>
      </c>
      <c r="N23">
        <v>0</v>
      </c>
      <c r="O23">
        <v>776</v>
      </c>
      <c r="P23">
        <v>173</v>
      </c>
      <c r="Q23">
        <v>508</v>
      </c>
      <c r="R23">
        <v>95</v>
      </c>
      <c r="S23">
        <v>0</v>
      </c>
      <c r="T23">
        <v>0</v>
      </c>
      <c r="U23">
        <v>0</v>
      </c>
    </row>
    <row r="24" spans="1:21" x14ac:dyDescent="0.3">
      <c r="A24" t="str">
        <f>"181301"</f>
        <v>181301</v>
      </c>
      <c r="B24" t="s">
        <v>46</v>
      </c>
      <c r="C24" t="s">
        <v>47</v>
      </c>
      <c r="D24" t="s">
        <v>24</v>
      </c>
      <c r="E24">
        <v>6351</v>
      </c>
      <c r="F24">
        <v>5210</v>
      </c>
      <c r="G24">
        <v>5093</v>
      </c>
      <c r="H24">
        <v>117</v>
      </c>
      <c r="I24">
        <v>117</v>
      </c>
      <c r="J24">
        <v>54</v>
      </c>
      <c r="K24">
        <v>17</v>
      </c>
      <c r="L24">
        <v>46</v>
      </c>
      <c r="M24">
        <v>0</v>
      </c>
      <c r="N24">
        <v>0</v>
      </c>
      <c r="O24">
        <v>112</v>
      </c>
      <c r="P24">
        <v>5</v>
      </c>
      <c r="Q24">
        <v>61</v>
      </c>
      <c r="R24">
        <v>46</v>
      </c>
      <c r="S24">
        <v>0</v>
      </c>
      <c r="T24">
        <v>0</v>
      </c>
      <c r="U24">
        <v>0</v>
      </c>
    </row>
    <row r="25" spans="1:21" x14ac:dyDescent="0.3">
      <c r="A25" t="str">
        <f>"181302"</f>
        <v>181302</v>
      </c>
      <c r="B25" t="s">
        <v>48</v>
      </c>
      <c r="C25" t="s">
        <v>47</v>
      </c>
      <c r="D25" t="s">
        <v>24</v>
      </c>
      <c r="E25">
        <v>9149</v>
      </c>
      <c r="F25">
        <v>7408</v>
      </c>
      <c r="G25">
        <v>7343</v>
      </c>
      <c r="H25">
        <v>65</v>
      </c>
      <c r="I25">
        <v>65</v>
      </c>
      <c r="J25">
        <v>52</v>
      </c>
      <c r="K25">
        <v>3</v>
      </c>
      <c r="L25">
        <v>10</v>
      </c>
      <c r="M25">
        <v>0</v>
      </c>
      <c r="N25">
        <v>0</v>
      </c>
      <c r="O25">
        <v>90</v>
      </c>
      <c r="P25">
        <v>20</v>
      </c>
      <c r="Q25">
        <v>60</v>
      </c>
      <c r="R25">
        <v>10</v>
      </c>
      <c r="S25">
        <v>0</v>
      </c>
      <c r="T25">
        <v>0</v>
      </c>
      <c r="U25">
        <v>0</v>
      </c>
    </row>
    <row r="26" spans="1:21" x14ac:dyDescent="0.3">
      <c r="A26" t="str">
        <f>"181303"</f>
        <v>181303</v>
      </c>
      <c r="B26" t="s">
        <v>49</v>
      </c>
      <c r="C26" t="s">
        <v>47</v>
      </c>
      <c r="D26" t="s">
        <v>24</v>
      </c>
      <c r="E26">
        <v>5308</v>
      </c>
      <c r="F26">
        <v>4360</v>
      </c>
      <c r="G26">
        <v>4267</v>
      </c>
      <c r="H26">
        <v>93</v>
      </c>
      <c r="I26">
        <v>93</v>
      </c>
      <c r="J26">
        <v>81</v>
      </c>
      <c r="K26">
        <v>9</v>
      </c>
      <c r="L26">
        <v>3</v>
      </c>
      <c r="M26">
        <v>0</v>
      </c>
      <c r="N26">
        <v>0</v>
      </c>
      <c r="O26">
        <v>61</v>
      </c>
      <c r="P26">
        <v>17</v>
      </c>
      <c r="Q26">
        <v>41</v>
      </c>
      <c r="R26">
        <v>3</v>
      </c>
      <c r="S26">
        <v>0</v>
      </c>
      <c r="T26">
        <v>0</v>
      </c>
      <c r="U26">
        <v>0</v>
      </c>
    </row>
    <row r="27" spans="1:21" x14ac:dyDescent="0.3">
      <c r="A27" t="str">
        <f>"181304"</f>
        <v>181304</v>
      </c>
      <c r="B27" t="s">
        <v>50</v>
      </c>
      <c r="C27" t="s">
        <v>47</v>
      </c>
      <c r="D27" t="s">
        <v>24</v>
      </c>
      <c r="E27">
        <v>5120</v>
      </c>
      <c r="F27">
        <v>4122</v>
      </c>
      <c r="G27">
        <v>3995</v>
      </c>
      <c r="H27">
        <v>127</v>
      </c>
      <c r="I27">
        <v>127</v>
      </c>
      <c r="J27">
        <v>120</v>
      </c>
      <c r="K27">
        <v>2</v>
      </c>
      <c r="L27">
        <v>5</v>
      </c>
      <c r="M27">
        <v>0</v>
      </c>
      <c r="N27">
        <v>0</v>
      </c>
      <c r="O27">
        <v>81</v>
      </c>
      <c r="P27">
        <v>22</v>
      </c>
      <c r="Q27">
        <v>54</v>
      </c>
      <c r="R27">
        <v>5</v>
      </c>
      <c r="S27">
        <v>0</v>
      </c>
      <c r="T27">
        <v>0</v>
      </c>
      <c r="U27">
        <v>0</v>
      </c>
    </row>
    <row r="28" spans="1:21" x14ac:dyDescent="0.3">
      <c r="A28" t="str">
        <f>"181305"</f>
        <v>181305</v>
      </c>
      <c r="B28" t="s">
        <v>51</v>
      </c>
      <c r="C28" t="s">
        <v>47</v>
      </c>
      <c r="D28" t="s">
        <v>24</v>
      </c>
      <c r="E28">
        <v>4761</v>
      </c>
      <c r="F28">
        <v>3816</v>
      </c>
      <c r="G28">
        <v>3801</v>
      </c>
      <c r="H28">
        <v>15</v>
      </c>
      <c r="I28">
        <v>15</v>
      </c>
      <c r="J28">
        <v>13</v>
      </c>
      <c r="K28">
        <v>1</v>
      </c>
      <c r="L28">
        <v>1</v>
      </c>
      <c r="M28">
        <v>0</v>
      </c>
      <c r="N28">
        <v>0</v>
      </c>
      <c r="O28">
        <v>37</v>
      </c>
      <c r="P28">
        <v>9</v>
      </c>
      <c r="Q28">
        <v>27</v>
      </c>
      <c r="R28">
        <v>1</v>
      </c>
      <c r="S28">
        <v>0</v>
      </c>
      <c r="T28">
        <v>0</v>
      </c>
      <c r="U28">
        <v>0</v>
      </c>
    </row>
    <row r="29" spans="1:21" x14ac:dyDescent="0.3">
      <c r="A29" t="str">
        <f>"181306"</f>
        <v>181306</v>
      </c>
      <c r="B29" t="s">
        <v>52</v>
      </c>
      <c r="C29" t="s">
        <v>47</v>
      </c>
      <c r="D29" t="s">
        <v>24</v>
      </c>
      <c r="E29">
        <v>6379</v>
      </c>
      <c r="F29">
        <v>5090</v>
      </c>
      <c r="G29">
        <v>5052</v>
      </c>
      <c r="H29">
        <v>38</v>
      </c>
      <c r="I29">
        <v>38</v>
      </c>
      <c r="J29">
        <v>28</v>
      </c>
      <c r="K29">
        <v>1</v>
      </c>
      <c r="L29">
        <v>9</v>
      </c>
      <c r="M29">
        <v>0</v>
      </c>
      <c r="N29">
        <v>0</v>
      </c>
      <c r="O29">
        <v>61</v>
      </c>
      <c r="P29">
        <v>17</v>
      </c>
      <c r="Q29">
        <v>35</v>
      </c>
      <c r="R29">
        <v>9</v>
      </c>
      <c r="S29">
        <v>0</v>
      </c>
      <c r="T29">
        <v>0</v>
      </c>
      <c r="U29">
        <v>0</v>
      </c>
    </row>
    <row r="30" spans="1:21" x14ac:dyDescent="0.3">
      <c r="A30" t="str">
        <f>"181307"</f>
        <v>181307</v>
      </c>
      <c r="B30" t="s">
        <v>53</v>
      </c>
      <c r="C30" t="s">
        <v>47</v>
      </c>
      <c r="D30" t="s">
        <v>24</v>
      </c>
      <c r="E30">
        <v>8764</v>
      </c>
      <c r="F30">
        <v>6990</v>
      </c>
      <c r="G30">
        <v>6928</v>
      </c>
      <c r="H30">
        <v>62</v>
      </c>
      <c r="I30">
        <v>62</v>
      </c>
      <c r="J30">
        <v>56</v>
      </c>
      <c r="K30">
        <v>0</v>
      </c>
      <c r="L30">
        <v>6</v>
      </c>
      <c r="M30">
        <v>0</v>
      </c>
      <c r="N30">
        <v>0</v>
      </c>
      <c r="O30">
        <v>86</v>
      </c>
      <c r="P30">
        <v>27</v>
      </c>
      <c r="Q30">
        <v>53</v>
      </c>
      <c r="R30">
        <v>6</v>
      </c>
      <c r="S30">
        <v>0</v>
      </c>
      <c r="T30">
        <v>0</v>
      </c>
      <c r="U30">
        <v>0</v>
      </c>
    </row>
    <row r="31" spans="1:21" x14ac:dyDescent="0.3">
      <c r="A31" t="str">
        <f>"181308"</f>
        <v>181308</v>
      </c>
      <c r="B31" t="s">
        <v>54</v>
      </c>
      <c r="C31" t="s">
        <v>47</v>
      </c>
      <c r="D31" t="s">
        <v>24</v>
      </c>
      <c r="E31">
        <v>10399</v>
      </c>
      <c r="F31">
        <v>8378</v>
      </c>
      <c r="G31">
        <v>8295</v>
      </c>
      <c r="H31">
        <v>83</v>
      </c>
      <c r="I31">
        <v>83</v>
      </c>
      <c r="J31">
        <v>76</v>
      </c>
      <c r="K31">
        <v>0</v>
      </c>
      <c r="L31">
        <v>7</v>
      </c>
      <c r="M31">
        <v>0</v>
      </c>
      <c r="N31">
        <v>0</v>
      </c>
      <c r="O31">
        <v>103</v>
      </c>
      <c r="P31">
        <v>19</v>
      </c>
      <c r="Q31">
        <v>77</v>
      </c>
      <c r="R31">
        <v>7</v>
      </c>
      <c r="S31">
        <v>0</v>
      </c>
      <c r="T31">
        <v>0</v>
      </c>
      <c r="U31">
        <v>0</v>
      </c>
    </row>
    <row r="32" spans="1:21" x14ac:dyDescent="0.3">
      <c r="A32" t="str">
        <f>"181309"</f>
        <v>181309</v>
      </c>
      <c r="B32" t="s">
        <v>55</v>
      </c>
      <c r="C32" t="s">
        <v>47</v>
      </c>
      <c r="D32" t="s">
        <v>24</v>
      </c>
      <c r="E32">
        <v>3914</v>
      </c>
      <c r="F32">
        <v>3144</v>
      </c>
      <c r="G32">
        <v>3124</v>
      </c>
      <c r="H32">
        <v>20</v>
      </c>
      <c r="I32">
        <v>20</v>
      </c>
      <c r="J32">
        <v>20</v>
      </c>
      <c r="K32">
        <v>0</v>
      </c>
      <c r="L32">
        <v>0</v>
      </c>
      <c r="M32">
        <v>0</v>
      </c>
      <c r="N32">
        <v>0</v>
      </c>
      <c r="O32">
        <v>27</v>
      </c>
      <c r="P32">
        <v>2</v>
      </c>
      <c r="Q32">
        <v>25</v>
      </c>
      <c r="R32">
        <v>0</v>
      </c>
      <c r="S32">
        <v>0</v>
      </c>
      <c r="T32">
        <v>0</v>
      </c>
      <c r="U32">
        <v>0</v>
      </c>
    </row>
    <row r="33" spans="1:21" x14ac:dyDescent="0.3">
      <c r="A33" t="str">
        <f>"181310"</f>
        <v>181310</v>
      </c>
      <c r="B33" t="s">
        <v>56</v>
      </c>
      <c r="C33" t="s">
        <v>47</v>
      </c>
      <c r="D33" t="s">
        <v>24</v>
      </c>
      <c r="E33">
        <v>12744</v>
      </c>
      <c r="F33">
        <v>10279</v>
      </c>
      <c r="G33">
        <v>10171</v>
      </c>
      <c r="H33">
        <v>108</v>
      </c>
      <c r="I33">
        <v>108</v>
      </c>
      <c r="J33">
        <v>100</v>
      </c>
      <c r="K33">
        <v>0</v>
      </c>
      <c r="L33">
        <v>8</v>
      </c>
      <c r="M33">
        <v>0</v>
      </c>
      <c r="N33">
        <v>0</v>
      </c>
      <c r="O33">
        <v>118</v>
      </c>
      <c r="P33">
        <v>35</v>
      </c>
      <c r="Q33">
        <v>75</v>
      </c>
      <c r="R33">
        <v>8</v>
      </c>
      <c r="S33">
        <v>0</v>
      </c>
      <c r="T33">
        <v>0</v>
      </c>
      <c r="U33">
        <v>0</v>
      </c>
    </row>
    <row r="34" spans="1:21" x14ac:dyDescent="0.3">
      <c r="A34" t="s">
        <v>57</v>
      </c>
      <c r="E34">
        <v>77040</v>
      </c>
      <c r="F34">
        <v>62342</v>
      </c>
      <c r="G34">
        <v>61833</v>
      </c>
      <c r="H34">
        <v>509</v>
      </c>
      <c r="I34">
        <v>509</v>
      </c>
      <c r="J34">
        <v>444</v>
      </c>
      <c r="K34">
        <v>8</v>
      </c>
      <c r="L34">
        <v>57</v>
      </c>
      <c r="M34">
        <v>0</v>
      </c>
      <c r="N34">
        <v>0</v>
      </c>
      <c r="O34">
        <v>661</v>
      </c>
      <c r="P34">
        <v>168</v>
      </c>
      <c r="Q34">
        <v>436</v>
      </c>
      <c r="R34">
        <v>57</v>
      </c>
      <c r="S34">
        <v>0</v>
      </c>
      <c r="T34">
        <v>0</v>
      </c>
      <c r="U34">
        <v>0</v>
      </c>
    </row>
    <row r="35" spans="1:21" x14ac:dyDescent="0.3">
      <c r="A35" t="str">
        <f>"181401"</f>
        <v>181401</v>
      </c>
      <c r="B35" t="s">
        <v>58</v>
      </c>
      <c r="C35" t="s">
        <v>59</v>
      </c>
      <c r="D35" t="s">
        <v>24</v>
      </c>
      <c r="E35">
        <v>14488</v>
      </c>
      <c r="F35">
        <v>12039</v>
      </c>
      <c r="G35">
        <v>11980</v>
      </c>
      <c r="H35">
        <v>59</v>
      </c>
      <c r="I35">
        <v>59</v>
      </c>
      <c r="J35">
        <v>47</v>
      </c>
      <c r="K35">
        <v>2</v>
      </c>
      <c r="L35">
        <v>10</v>
      </c>
      <c r="M35">
        <v>0</v>
      </c>
      <c r="N35">
        <v>0</v>
      </c>
      <c r="O35">
        <v>170</v>
      </c>
      <c r="P35">
        <v>22</v>
      </c>
      <c r="Q35">
        <v>138</v>
      </c>
      <c r="R35">
        <v>10</v>
      </c>
      <c r="S35">
        <v>0</v>
      </c>
      <c r="T35">
        <v>0</v>
      </c>
      <c r="U35">
        <v>0</v>
      </c>
    </row>
    <row r="36" spans="1:21" x14ac:dyDescent="0.3">
      <c r="A36" t="str">
        <f>"181402"</f>
        <v>181402</v>
      </c>
      <c r="B36" t="s">
        <v>60</v>
      </c>
      <c r="C36" t="s">
        <v>59</v>
      </c>
      <c r="D36" t="s">
        <v>24</v>
      </c>
      <c r="E36">
        <v>4108</v>
      </c>
      <c r="F36">
        <v>3303</v>
      </c>
      <c r="G36">
        <v>3294</v>
      </c>
      <c r="H36">
        <v>9</v>
      </c>
      <c r="I36">
        <v>9</v>
      </c>
      <c r="J36">
        <v>7</v>
      </c>
      <c r="K36">
        <v>1</v>
      </c>
      <c r="L36">
        <v>1</v>
      </c>
      <c r="M36">
        <v>0</v>
      </c>
      <c r="N36">
        <v>0</v>
      </c>
      <c r="O36">
        <v>23</v>
      </c>
      <c r="P36">
        <v>5</v>
      </c>
      <c r="Q36">
        <v>17</v>
      </c>
      <c r="R36">
        <v>1</v>
      </c>
      <c r="S36">
        <v>0</v>
      </c>
      <c r="T36">
        <v>0</v>
      </c>
      <c r="U36">
        <v>0</v>
      </c>
    </row>
    <row r="37" spans="1:21" x14ac:dyDescent="0.3">
      <c r="A37" t="str">
        <f>"181403"</f>
        <v>181403</v>
      </c>
      <c r="B37" t="s">
        <v>61</v>
      </c>
      <c r="C37" t="s">
        <v>59</v>
      </c>
      <c r="D37" t="s">
        <v>24</v>
      </c>
      <c r="E37">
        <v>4533</v>
      </c>
      <c r="F37">
        <v>3599</v>
      </c>
      <c r="G37">
        <v>3536</v>
      </c>
      <c r="H37">
        <v>63</v>
      </c>
      <c r="I37">
        <v>63</v>
      </c>
      <c r="J37">
        <v>56</v>
      </c>
      <c r="K37">
        <v>0</v>
      </c>
      <c r="L37">
        <v>7</v>
      </c>
      <c r="M37">
        <v>0</v>
      </c>
      <c r="N37">
        <v>0</v>
      </c>
      <c r="O37">
        <v>37</v>
      </c>
      <c r="P37">
        <v>10</v>
      </c>
      <c r="Q37">
        <v>20</v>
      </c>
      <c r="R37">
        <v>7</v>
      </c>
      <c r="S37">
        <v>0</v>
      </c>
      <c r="T37">
        <v>0</v>
      </c>
      <c r="U37">
        <v>0</v>
      </c>
    </row>
    <row r="38" spans="1:21" x14ac:dyDescent="0.3">
      <c r="A38" t="str">
        <f>"181404"</f>
        <v>181404</v>
      </c>
      <c r="B38" t="s">
        <v>62</v>
      </c>
      <c r="C38" t="s">
        <v>59</v>
      </c>
      <c r="D38" t="s">
        <v>24</v>
      </c>
      <c r="E38">
        <v>4380</v>
      </c>
      <c r="F38">
        <v>3644</v>
      </c>
      <c r="G38">
        <v>3534</v>
      </c>
      <c r="H38">
        <v>110</v>
      </c>
      <c r="I38">
        <v>110</v>
      </c>
      <c r="J38">
        <v>100</v>
      </c>
      <c r="K38">
        <v>1</v>
      </c>
      <c r="L38">
        <v>9</v>
      </c>
      <c r="M38">
        <v>0</v>
      </c>
      <c r="N38">
        <v>0</v>
      </c>
      <c r="O38">
        <v>60</v>
      </c>
      <c r="P38">
        <v>18</v>
      </c>
      <c r="Q38">
        <v>33</v>
      </c>
      <c r="R38">
        <v>9</v>
      </c>
      <c r="S38">
        <v>0</v>
      </c>
      <c r="T38">
        <v>0</v>
      </c>
      <c r="U38">
        <v>0</v>
      </c>
    </row>
    <row r="39" spans="1:21" x14ac:dyDescent="0.3">
      <c r="A39" t="str">
        <f>"181405"</f>
        <v>181405</v>
      </c>
      <c r="B39" t="s">
        <v>63</v>
      </c>
      <c r="C39" t="s">
        <v>59</v>
      </c>
      <c r="D39" t="s">
        <v>24</v>
      </c>
      <c r="E39">
        <v>12058</v>
      </c>
      <c r="F39">
        <v>9834</v>
      </c>
      <c r="G39">
        <v>9751</v>
      </c>
      <c r="H39">
        <v>83</v>
      </c>
      <c r="I39">
        <v>83</v>
      </c>
      <c r="J39">
        <v>65</v>
      </c>
      <c r="K39">
        <v>0</v>
      </c>
      <c r="L39">
        <v>18</v>
      </c>
      <c r="M39">
        <v>0</v>
      </c>
      <c r="N39">
        <v>0</v>
      </c>
      <c r="O39">
        <v>114</v>
      </c>
      <c r="P39">
        <v>27</v>
      </c>
      <c r="Q39">
        <v>69</v>
      </c>
      <c r="R39">
        <v>18</v>
      </c>
      <c r="S39">
        <v>0</v>
      </c>
      <c r="T39">
        <v>0</v>
      </c>
      <c r="U39">
        <v>0</v>
      </c>
    </row>
    <row r="40" spans="1:21" x14ac:dyDescent="0.3">
      <c r="A40" t="str">
        <f>"181406"</f>
        <v>181406</v>
      </c>
      <c r="B40" t="s">
        <v>64</v>
      </c>
      <c r="C40" t="s">
        <v>59</v>
      </c>
      <c r="D40" t="s">
        <v>24</v>
      </c>
      <c r="E40">
        <v>14757</v>
      </c>
      <c r="F40">
        <v>11741</v>
      </c>
      <c r="G40">
        <v>11695</v>
      </c>
      <c r="H40">
        <v>46</v>
      </c>
      <c r="I40">
        <v>46</v>
      </c>
      <c r="J40">
        <v>38</v>
      </c>
      <c r="K40">
        <v>1</v>
      </c>
      <c r="L40">
        <v>7</v>
      </c>
      <c r="M40">
        <v>0</v>
      </c>
      <c r="N40">
        <v>0</v>
      </c>
      <c r="O40">
        <v>98</v>
      </c>
      <c r="P40">
        <v>28</v>
      </c>
      <c r="Q40">
        <v>63</v>
      </c>
      <c r="R40">
        <v>7</v>
      </c>
      <c r="S40">
        <v>0</v>
      </c>
      <c r="T40">
        <v>0</v>
      </c>
      <c r="U40">
        <v>0</v>
      </c>
    </row>
    <row r="41" spans="1:21" x14ac:dyDescent="0.3">
      <c r="A41" t="str">
        <f>"181407"</f>
        <v>181407</v>
      </c>
      <c r="B41" t="s">
        <v>65</v>
      </c>
      <c r="C41" t="s">
        <v>59</v>
      </c>
      <c r="D41" t="s">
        <v>24</v>
      </c>
      <c r="E41">
        <v>6996</v>
      </c>
      <c r="F41">
        <v>5730</v>
      </c>
      <c r="G41">
        <v>5643</v>
      </c>
      <c r="H41">
        <v>87</v>
      </c>
      <c r="I41">
        <v>87</v>
      </c>
      <c r="J41">
        <v>85</v>
      </c>
      <c r="K41">
        <v>2</v>
      </c>
      <c r="L41">
        <v>0</v>
      </c>
      <c r="M41">
        <v>0</v>
      </c>
      <c r="N41">
        <v>0</v>
      </c>
      <c r="O41">
        <v>54</v>
      </c>
      <c r="P41">
        <v>15</v>
      </c>
      <c r="Q41">
        <v>39</v>
      </c>
      <c r="R41">
        <v>0</v>
      </c>
      <c r="S41">
        <v>0</v>
      </c>
      <c r="T41">
        <v>0</v>
      </c>
      <c r="U41">
        <v>0</v>
      </c>
    </row>
    <row r="42" spans="1:21" x14ac:dyDescent="0.3">
      <c r="A42" t="str">
        <f>"181408"</f>
        <v>181408</v>
      </c>
      <c r="B42" t="s">
        <v>66</v>
      </c>
      <c r="C42" t="s">
        <v>59</v>
      </c>
      <c r="D42" t="s">
        <v>24</v>
      </c>
      <c r="E42">
        <v>8559</v>
      </c>
      <c r="F42">
        <v>6724</v>
      </c>
      <c r="G42">
        <v>6704</v>
      </c>
      <c r="H42">
        <v>20</v>
      </c>
      <c r="I42">
        <v>20</v>
      </c>
      <c r="J42">
        <v>19</v>
      </c>
      <c r="K42">
        <v>1</v>
      </c>
      <c r="L42">
        <v>0</v>
      </c>
      <c r="M42">
        <v>0</v>
      </c>
      <c r="N42">
        <v>0</v>
      </c>
      <c r="O42">
        <v>61</v>
      </c>
      <c r="P42">
        <v>33</v>
      </c>
      <c r="Q42">
        <v>28</v>
      </c>
      <c r="R42">
        <v>0</v>
      </c>
      <c r="S42">
        <v>0</v>
      </c>
      <c r="T42">
        <v>0</v>
      </c>
      <c r="U42">
        <v>0</v>
      </c>
    </row>
    <row r="43" spans="1:21" x14ac:dyDescent="0.3">
      <c r="A43" t="str">
        <f>"181409"</f>
        <v>181409</v>
      </c>
      <c r="B43" t="s">
        <v>67</v>
      </c>
      <c r="C43" t="s">
        <v>59</v>
      </c>
      <c r="D43" t="s">
        <v>24</v>
      </c>
      <c r="E43">
        <v>7161</v>
      </c>
      <c r="F43">
        <v>5728</v>
      </c>
      <c r="G43">
        <v>5696</v>
      </c>
      <c r="H43">
        <v>32</v>
      </c>
      <c r="I43">
        <v>32</v>
      </c>
      <c r="J43">
        <v>27</v>
      </c>
      <c r="K43">
        <v>0</v>
      </c>
      <c r="L43">
        <v>5</v>
      </c>
      <c r="M43">
        <v>0</v>
      </c>
      <c r="N43">
        <v>0</v>
      </c>
      <c r="O43">
        <v>44</v>
      </c>
      <c r="P43">
        <v>10</v>
      </c>
      <c r="Q43">
        <v>29</v>
      </c>
      <c r="R43">
        <v>5</v>
      </c>
      <c r="S43">
        <v>0</v>
      </c>
      <c r="T43">
        <v>0</v>
      </c>
      <c r="U43">
        <v>0</v>
      </c>
    </row>
    <row r="44" spans="1:21" x14ac:dyDescent="0.3">
      <c r="A44" t="s">
        <v>68</v>
      </c>
    </row>
    <row r="45" spans="1:21" x14ac:dyDescent="0.3">
      <c r="A45" t="str">
        <f>"186201"</f>
        <v>186201</v>
      </c>
      <c r="B45" t="s">
        <v>69</v>
      </c>
      <c r="C45" t="s">
        <v>24</v>
      </c>
      <c r="D45" t="s">
        <v>24</v>
      </c>
      <c r="E45">
        <v>54460</v>
      </c>
      <c r="F45">
        <v>46137</v>
      </c>
      <c r="G45">
        <v>45566</v>
      </c>
      <c r="H45">
        <v>571</v>
      </c>
      <c r="I45">
        <v>571</v>
      </c>
      <c r="J45">
        <v>439</v>
      </c>
      <c r="K45">
        <v>0</v>
      </c>
      <c r="L45">
        <v>132</v>
      </c>
      <c r="M45">
        <v>0</v>
      </c>
      <c r="N45">
        <v>0</v>
      </c>
      <c r="O45">
        <v>1216</v>
      </c>
      <c r="P45">
        <v>237</v>
      </c>
      <c r="Q45">
        <v>847</v>
      </c>
      <c r="R45">
        <v>132</v>
      </c>
      <c r="S45">
        <v>0</v>
      </c>
      <c r="T45">
        <v>0</v>
      </c>
      <c r="U45">
        <v>0</v>
      </c>
    </row>
    <row r="46" spans="1:21" x14ac:dyDescent="0.3">
      <c r="A46" t="s">
        <v>70</v>
      </c>
      <c r="E46">
        <v>374914</v>
      </c>
      <c r="F46">
        <v>306656</v>
      </c>
      <c r="G46">
        <v>303853</v>
      </c>
      <c r="H46">
        <v>2803</v>
      </c>
      <c r="I46">
        <v>2802</v>
      </c>
      <c r="J46">
        <v>2220</v>
      </c>
      <c r="K46">
        <v>94</v>
      </c>
      <c r="L46">
        <v>488</v>
      </c>
      <c r="M46">
        <v>1</v>
      </c>
      <c r="N46">
        <v>0</v>
      </c>
      <c r="O46">
        <v>4723</v>
      </c>
      <c r="P46">
        <v>1257</v>
      </c>
      <c r="Q46">
        <v>2978</v>
      </c>
      <c r="R46">
        <v>488</v>
      </c>
      <c r="S46">
        <v>0</v>
      </c>
      <c r="T46">
        <v>0</v>
      </c>
      <c r="U46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rejestr_wyborcow_2023_kw_1_2023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2023-04-24T20:08:06Z</dcterms:created>
  <dcterms:modified xsi:type="dcterms:W3CDTF">2023-04-24T20:08:24Z</dcterms:modified>
</cp:coreProperties>
</file>