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KBW\rejestr za IV 2022\"/>
    </mc:Choice>
  </mc:AlternateContent>
  <bookViews>
    <workbookView xWindow="0" yWindow="0" windowWidth="23040" windowHeight="9072"/>
  </bookViews>
  <sheets>
    <sheet name="rejestr_wyborcow_2022_kw_4_2023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</calcChain>
</file>

<file path=xl/sharedStrings.xml><?xml version="1.0" encoding="utf-8"?>
<sst xmlns="http://schemas.openxmlformats.org/spreadsheetml/2006/main" count="64" uniqueCount="64">
  <si>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</si>
  <si>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</si>
  <si>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</si>
  <si>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</si>
  <si>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</si>
  <si>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</si>
  <si>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</si>
  <si>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</si>
  <si>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</si>
  <si>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</si>
  <si>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</si>
  <si>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</si>
  <si>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</si>
  <si>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</si>
  <si>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</si>
  <si>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</si>
  <si>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</si>
  <si>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</si>
  <si>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</si>
  <si>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</si>
  <si>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</si>
  <si>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</si>
  <si>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</si>
  <si>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</si>
  <si>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</si>
  <si>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</si>
  <si>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</si>
  <si>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</si>
  <si>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</si>
  <si>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</si>
  <si>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</si>
  <si>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</si>
  <si>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</si>
  <si>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</si>
  <si>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</si>
  <si>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</si>
  <si>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</si>
  <si>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</si>
  <si>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</si>
  <si>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</si>
  <si>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</si>
  <si>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</si>
  <si>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</si>
  <si>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</si>
  <si>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</si>
  <si>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</si>
  <si>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</si>
  <si>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</si>
  <si>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</si>
  <si>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</si>
  <si>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</si>
  <si>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</si>
  <si>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</si>
  <si>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</si>
  <si>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</si>
  <si>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</si>
  <si>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</si>
  <si>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</si>
  <si>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</si>
  <si>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</si>
  <si>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</si>
  <si>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Informacja o liczbie wyborców wpisanych ogółem (art. 19) 
w części A</t>
  </si>
  <si>
    <t>Delegatura Krajowego Biura Wyborczego w Przemyślu</t>
  </si>
  <si>
    <t>Informacja o stanie rejestru wyborców na koniec IV kwartału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</si>
</sst>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1">
    <xf numFmtId="0" fontId="0" fillId="0" borderId="0" xfId="0"/>
    <xf numFmtId="0" fontId="16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 horizontal="center" vertical="top" wrapText="1"/>
    </xf>
    <xf numFmtId="0" fontId="0" fillId="0" borderId="10" xfId="0" applyBorder="1"/>
    <xf numFmtId="0" fontId="16" fillId="0" borderId="10" xfId="0" applyFont="1" applyBorder="1"/>
    <xf numFmtId="0" fontId="20" fillId="0" borderId="0" xfId="42" applyFont="1" applyAlignment="1">
      <alignment horizontal="center"/>
    </xf>
    <xf numFmtId="0" fontId="21" fillId="0" borderId="0" xfId="42" applyFont="1" applyAlignment="1"/>
    <xf numFmtId="0" fontId="20" fillId="0" borderId="11" xfId="42" applyFont="1" applyBorder="1" applyAlignment="1">
      <alignment horizontal="center" wrapText="1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2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topLeftCell="B1" zoomScale="80" zoomScaleNormal="80" workbookViewId="0">
      <selection activeCell="C2" sqref="C2:Q2"/>
    </sheetView>
  </sheetViews>
  <sheetFormatPr defaultRowHeight="14.4" x14ac:dyDescent="0.3"/>
  <cols>
    <col min="1" max="1" width="24" bestFit="1" customWidth="1"/>
    <col min="2" max="2" width="16.88671875" bestFit="1" customWidth="1"/>
    <col min="3" max="17" width="15.77734375" customWidth="1"/>
  </cols>
  <sheetData>
    <row r="1" spans="1:18" ht="41.4" customHeight="1" x14ac:dyDescent="0.35">
      <c r="A1" s="8" t="s">
        <v>62</v>
      </c>
      <c r="B1" s="8"/>
      <c r="C1" s="8"/>
      <c r="D1" s="8"/>
      <c r="E1" s="8"/>
      <c r="F1" s="8"/>
      <c r="G1" s="8"/>
      <c r="H1" s="10" t="s">
        <v>63</v>
      </c>
      <c r="I1" s="10"/>
      <c r="J1" s="10"/>
      <c r="K1" s="10"/>
      <c r="L1" s="10"/>
      <c r="M1" s="10"/>
      <c r="N1" s="9"/>
      <c r="O1" s="9"/>
      <c r="P1" s="9"/>
      <c r="Q1" s="9"/>
      <c r="R1" s="9"/>
    </row>
    <row r="2" spans="1:18" s="1" customFormat="1" ht="84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61</v>
      </c>
      <c r="H2" s="3" t="s">
        <v>6</v>
      </c>
      <c r="I2" s="3" t="s">
        <v>7</v>
      </c>
      <c r="J2" s="3" t="s">
        <v>8</v>
      </c>
      <c r="K2" s="4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4" t="s">
        <v>15</v>
      </c>
    </row>
    <row r="3" spans="1:18" x14ac:dyDescent="0.3">
      <c r="A3" s="7" t="s">
        <v>16</v>
      </c>
      <c r="B3" s="6"/>
      <c r="C3" s="6">
        <v>116836</v>
      </c>
      <c r="D3" s="6">
        <v>95168</v>
      </c>
      <c r="E3" s="6">
        <v>94455</v>
      </c>
      <c r="F3" s="6">
        <v>713</v>
      </c>
      <c r="G3" s="6">
        <v>713</v>
      </c>
      <c r="H3" s="6">
        <v>537</v>
      </c>
      <c r="I3" s="6">
        <v>46</v>
      </c>
      <c r="J3" s="6">
        <v>130</v>
      </c>
      <c r="K3" s="6">
        <v>0</v>
      </c>
      <c r="L3" s="6">
        <v>1308</v>
      </c>
      <c r="M3" s="6">
        <v>355</v>
      </c>
      <c r="N3" s="6">
        <v>823</v>
      </c>
      <c r="O3" s="6">
        <v>130</v>
      </c>
      <c r="P3" s="6">
        <v>0</v>
      </c>
      <c r="Q3" s="6">
        <v>0</v>
      </c>
    </row>
    <row r="4" spans="1:18" x14ac:dyDescent="0.3">
      <c r="A4" s="6" t="str">
        <f>"180401"</f>
        <v>180401</v>
      </c>
      <c r="B4" s="6" t="s">
        <v>17</v>
      </c>
      <c r="C4" s="6">
        <v>34781</v>
      </c>
      <c r="D4" s="6">
        <v>29139</v>
      </c>
      <c r="E4" s="6">
        <v>28890</v>
      </c>
      <c r="F4" s="6">
        <v>249</v>
      </c>
      <c r="G4" s="6">
        <v>249</v>
      </c>
      <c r="H4" s="6">
        <v>147</v>
      </c>
      <c r="I4" s="6">
        <v>29</v>
      </c>
      <c r="J4" s="6">
        <v>73</v>
      </c>
      <c r="K4" s="6">
        <v>0</v>
      </c>
      <c r="L4" s="6">
        <v>578</v>
      </c>
      <c r="M4" s="6">
        <v>113</v>
      </c>
      <c r="N4" s="6">
        <v>392</v>
      </c>
      <c r="O4" s="6">
        <v>73</v>
      </c>
      <c r="P4" s="6">
        <v>0</v>
      </c>
      <c r="Q4" s="6">
        <v>0</v>
      </c>
    </row>
    <row r="5" spans="1:18" x14ac:dyDescent="0.3">
      <c r="A5" s="6" t="str">
        <f>"180402"</f>
        <v>180402</v>
      </c>
      <c r="B5" s="6" t="s">
        <v>18</v>
      </c>
      <c r="C5" s="6">
        <v>5091</v>
      </c>
      <c r="D5" s="6">
        <v>4271</v>
      </c>
      <c r="E5" s="6">
        <v>4214</v>
      </c>
      <c r="F5" s="6">
        <v>57</v>
      </c>
      <c r="G5" s="6">
        <v>57</v>
      </c>
      <c r="H5" s="6">
        <v>43</v>
      </c>
      <c r="I5" s="6">
        <v>7</v>
      </c>
      <c r="J5" s="6">
        <v>7</v>
      </c>
      <c r="K5" s="6">
        <v>0</v>
      </c>
      <c r="L5" s="6">
        <v>60</v>
      </c>
      <c r="M5" s="6">
        <v>8</v>
      </c>
      <c r="N5" s="6">
        <v>45</v>
      </c>
      <c r="O5" s="6">
        <v>7</v>
      </c>
      <c r="P5" s="6">
        <v>0</v>
      </c>
      <c r="Q5" s="6">
        <v>0</v>
      </c>
    </row>
    <row r="6" spans="1:18" x14ac:dyDescent="0.3">
      <c r="A6" s="6" t="str">
        <f>"180403"</f>
        <v>180403</v>
      </c>
      <c r="B6" s="6" t="s">
        <v>19</v>
      </c>
      <c r="C6" s="6">
        <v>5496</v>
      </c>
      <c r="D6" s="6">
        <v>4483</v>
      </c>
      <c r="E6" s="6">
        <v>4462</v>
      </c>
      <c r="F6" s="6">
        <v>21</v>
      </c>
      <c r="G6" s="6">
        <v>21</v>
      </c>
      <c r="H6" s="6">
        <v>17</v>
      </c>
      <c r="I6" s="6">
        <v>0</v>
      </c>
      <c r="J6" s="6">
        <v>4</v>
      </c>
      <c r="K6" s="6">
        <v>0</v>
      </c>
      <c r="L6" s="6">
        <v>37</v>
      </c>
      <c r="M6" s="6">
        <v>6</v>
      </c>
      <c r="N6" s="6">
        <v>27</v>
      </c>
      <c r="O6" s="6">
        <v>4</v>
      </c>
      <c r="P6" s="6">
        <v>0</v>
      </c>
      <c r="Q6" s="6">
        <v>0</v>
      </c>
    </row>
    <row r="7" spans="1:18" x14ac:dyDescent="0.3">
      <c r="A7" s="6" t="str">
        <f>"180404"</f>
        <v>180404</v>
      </c>
      <c r="B7" s="6" t="s">
        <v>20</v>
      </c>
      <c r="C7" s="6">
        <v>13081</v>
      </c>
      <c r="D7" s="6">
        <v>10484</v>
      </c>
      <c r="E7" s="6">
        <v>10448</v>
      </c>
      <c r="F7" s="6">
        <v>36</v>
      </c>
      <c r="G7" s="6">
        <v>36</v>
      </c>
      <c r="H7" s="6">
        <v>33</v>
      </c>
      <c r="I7" s="6">
        <v>1</v>
      </c>
      <c r="J7" s="6">
        <v>2</v>
      </c>
      <c r="K7" s="6">
        <v>0</v>
      </c>
      <c r="L7" s="6">
        <v>96</v>
      </c>
      <c r="M7" s="6">
        <v>22</v>
      </c>
      <c r="N7" s="6">
        <v>72</v>
      </c>
      <c r="O7" s="6">
        <v>2</v>
      </c>
      <c r="P7" s="6">
        <v>0</v>
      </c>
      <c r="Q7" s="6">
        <v>0</v>
      </c>
    </row>
    <row r="8" spans="1:18" x14ac:dyDescent="0.3">
      <c r="A8" s="6" t="str">
        <f>"180405"</f>
        <v>180405</v>
      </c>
      <c r="B8" s="6" t="s">
        <v>21</v>
      </c>
      <c r="C8" s="6">
        <v>6787</v>
      </c>
      <c r="D8" s="6">
        <v>5440</v>
      </c>
      <c r="E8" s="6">
        <v>5400</v>
      </c>
      <c r="F8" s="6">
        <v>40</v>
      </c>
      <c r="G8" s="6">
        <v>40</v>
      </c>
      <c r="H8" s="6">
        <v>31</v>
      </c>
      <c r="I8" s="6">
        <v>5</v>
      </c>
      <c r="J8" s="6">
        <v>4</v>
      </c>
      <c r="K8" s="6">
        <v>0</v>
      </c>
      <c r="L8" s="6">
        <v>65</v>
      </c>
      <c r="M8" s="6">
        <v>24</v>
      </c>
      <c r="N8" s="6">
        <v>37</v>
      </c>
      <c r="O8" s="6">
        <v>4</v>
      </c>
      <c r="P8" s="6">
        <v>0</v>
      </c>
      <c r="Q8" s="6">
        <v>0</v>
      </c>
    </row>
    <row r="9" spans="1:18" x14ac:dyDescent="0.3">
      <c r="A9" s="6" t="str">
        <f>"180406"</f>
        <v>180406</v>
      </c>
      <c r="B9" s="6" t="s">
        <v>22</v>
      </c>
      <c r="C9" s="6">
        <v>8385</v>
      </c>
      <c r="D9" s="6">
        <v>6851</v>
      </c>
      <c r="E9" s="6">
        <v>6799</v>
      </c>
      <c r="F9" s="6">
        <v>52</v>
      </c>
      <c r="G9" s="6">
        <v>52</v>
      </c>
      <c r="H9" s="6">
        <v>47</v>
      </c>
      <c r="I9" s="6">
        <v>1</v>
      </c>
      <c r="J9" s="6">
        <v>4</v>
      </c>
      <c r="K9" s="6">
        <v>0</v>
      </c>
      <c r="L9" s="6">
        <v>68</v>
      </c>
      <c r="M9" s="6">
        <v>14</v>
      </c>
      <c r="N9" s="6">
        <v>50</v>
      </c>
      <c r="O9" s="6">
        <v>4</v>
      </c>
      <c r="P9" s="6">
        <v>0</v>
      </c>
      <c r="Q9" s="6">
        <v>0</v>
      </c>
    </row>
    <row r="10" spans="1:18" x14ac:dyDescent="0.3">
      <c r="A10" s="6" t="str">
        <f>"180407"</f>
        <v>180407</v>
      </c>
      <c r="B10" s="6" t="s">
        <v>23</v>
      </c>
      <c r="C10" s="6">
        <v>9598</v>
      </c>
      <c r="D10" s="6">
        <v>7687</v>
      </c>
      <c r="E10" s="6">
        <v>7633</v>
      </c>
      <c r="F10" s="6">
        <v>54</v>
      </c>
      <c r="G10" s="6">
        <v>54</v>
      </c>
      <c r="H10" s="6">
        <v>43</v>
      </c>
      <c r="I10" s="6">
        <v>0</v>
      </c>
      <c r="J10" s="6">
        <v>11</v>
      </c>
      <c r="K10" s="6">
        <v>0</v>
      </c>
      <c r="L10" s="6">
        <v>82</v>
      </c>
      <c r="M10" s="6">
        <v>26</v>
      </c>
      <c r="N10" s="6">
        <v>45</v>
      </c>
      <c r="O10" s="6">
        <v>11</v>
      </c>
      <c r="P10" s="6">
        <v>0</v>
      </c>
      <c r="Q10" s="6">
        <v>0</v>
      </c>
    </row>
    <row r="11" spans="1:18" x14ac:dyDescent="0.3">
      <c r="A11" s="6" t="str">
        <f>"180408"</f>
        <v>180408</v>
      </c>
      <c r="B11" s="6" t="s">
        <v>24</v>
      </c>
      <c r="C11" s="6">
        <v>11190</v>
      </c>
      <c r="D11" s="6">
        <v>8967</v>
      </c>
      <c r="E11" s="6">
        <v>8891</v>
      </c>
      <c r="F11" s="6">
        <v>76</v>
      </c>
      <c r="G11" s="6">
        <v>76</v>
      </c>
      <c r="H11" s="6">
        <v>61</v>
      </c>
      <c r="I11" s="6">
        <v>1</v>
      </c>
      <c r="J11" s="6">
        <v>14</v>
      </c>
      <c r="K11" s="6">
        <v>0</v>
      </c>
      <c r="L11" s="6">
        <v>195</v>
      </c>
      <c r="M11" s="6">
        <v>118</v>
      </c>
      <c r="N11" s="6">
        <v>63</v>
      </c>
      <c r="O11" s="6">
        <v>14</v>
      </c>
      <c r="P11" s="6">
        <v>0</v>
      </c>
      <c r="Q11" s="6">
        <v>0</v>
      </c>
    </row>
    <row r="12" spans="1:18" x14ac:dyDescent="0.3">
      <c r="A12" s="6" t="str">
        <f>"180409"</f>
        <v>180409</v>
      </c>
      <c r="B12" s="6" t="s">
        <v>25</v>
      </c>
      <c r="C12" s="6">
        <v>4318</v>
      </c>
      <c r="D12" s="6">
        <v>3465</v>
      </c>
      <c r="E12" s="6">
        <v>3461</v>
      </c>
      <c r="F12" s="6">
        <v>4</v>
      </c>
      <c r="G12" s="6">
        <v>4</v>
      </c>
      <c r="H12" s="6">
        <v>4</v>
      </c>
      <c r="I12" s="6">
        <v>0</v>
      </c>
      <c r="J12" s="6">
        <v>0</v>
      </c>
      <c r="K12" s="6">
        <v>0</v>
      </c>
      <c r="L12" s="6">
        <v>24</v>
      </c>
      <c r="M12" s="6">
        <v>7</v>
      </c>
      <c r="N12" s="6">
        <v>17</v>
      </c>
      <c r="O12" s="6">
        <v>0</v>
      </c>
      <c r="P12" s="6">
        <v>0</v>
      </c>
      <c r="Q12" s="6">
        <v>0</v>
      </c>
    </row>
    <row r="13" spans="1:18" x14ac:dyDescent="0.3">
      <c r="A13" s="6" t="str">
        <f>"180410"</f>
        <v>180410</v>
      </c>
      <c r="B13" s="6" t="s">
        <v>26</v>
      </c>
      <c r="C13" s="6">
        <v>6232</v>
      </c>
      <c r="D13" s="6">
        <v>5003</v>
      </c>
      <c r="E13" s="6">
        <v>4975</v>
      </c>
      <c r="F13" s="6">
        <v>28</v>
      </c>
      <c r="G13" s="6">
        <v>28</v>
      </c>
      <c r="H13" s="6">
        <v>21</v>
      </c>
      <c r="I13" s="6">
        <v>2</v>
      </c>
      <c r="J13" s="6">
        <v>5</v>
      </c>
      <c r="K13" s="6">
        <v>0</v>
      </c>
      <c r="L13" s="6">
        <v>32</v>
      </c>
      <c r="M13" s="6">
        <v>6</v>
      </c>
      <c r="N13" s="6">
        <v>21</v>
      </c>
      <c r="O13" s="6">
        <v>5</v>
      </c>
      <c r="P13" s="6">
        <v>0</v>
      </c>
      <c r="Q13" s="6">
        <v>0</v>
      </c>
    </row>
    <row r="14" spans="1:18" x14ac:dyDescent="0.3">
      <c r="A14" s="6" t="str">
        <f>"180411"</f>
        <v>180411</v>
      </c>
      <c r="B14" s="6" t="s">
        <v>27</v>
      </c>
      <c r="C14" s="6">
        <v>11877</v>
      </c>
      <c r="D14" s="6">
        <v>9378</v>
      </c>
      <c r="E14" s="6">
        <v>9282</v>
      </c>
      <c r="F14" s="6">
        <v>96</v>
      </c>
      <c r="G14" s="6">
        <v>96</v>
      </c>
      <c r="H14" s="6">
        <v>90</v>
      </c>
      <c r="I14" s="6">
        <v>0</v>
      </c>
      <c r="J14" s="6">
        <v>6</v>
      </c>
      <c r="K14" s="6">
        <v>0</v>
      </c>
      <c r="L14" s="6">
        <v>71</v>
      </c>
      <c r="M14" s="6">
        <v>11</v>
      </c>
      <c r="N14" s="6">
        <v>54</v>
      </c>
      <c r="O14" s="6">
        <v>6</v>
      </c>
      <c r="P14" s="6">
        <v>0</v>
      </c>
      <c r="Q14" s="6">
        <v>0</v>
      </c>
    </row>
    <row r="15" spans="1:18" x14ac:dyDescent="0.3">
      <c r="A15" s="7" t="s">
        <v>28</v>
      </c>
      <c r="B15" s="6"/>
      <c r="C15" s="6">
        <v>53971</v>
      </c>
      <c r="D15" s="6">
        <v>44362</v>
      </c>
      <c r="E15" s="6">
        <v>44059</v>
      </c>
      <c r="F15" s="6">
        <v>303</v>
      </c>
      <c r="G15" s="6">
        <v>302</v>
      </c>
      <c r="H15" s="6">
        <v>219</v>
      </c>
      <c r="I15" s="6">
        <v>8</v>
      </c>
      <c r="J15" s="6">
        <v>75</v>
      </c>
      <c r="K15" s="6">
        <v>1</v>
      </c>
      <c r="L15" s="6">
        <v>774</v>
      </c>
      <c r="M15" s="6">
        <v>318</v>
      </c>
      <c r="N15" s="6">
        <v>381</v>
      </c>
      <c r="O15" s="6">
        <v>75</v>
      </c>
      <c r="P15" s="6">
        <v>0</v>
      </c>
      <c r="Q15" s="6">
        <v>0</v>
      </c>
    </row>
    <row r="16" spans="1:18" x14ac:dyDescent="0.3">
      <c r="A16" s="6" t="str">
        <f>"180901"</f>
        <v>180901</v>
      </c>
      <c r="B16" s="6" t="s">
        <v>29</v>
      </c>
      <c r="C16" s="6">
        <v>11422</v>
      </c>
      <c r="D16" s="6">
        <v>9523</v>
      </c>
      <c r="E16" s="6">
        <v>9480</v>
      </c>
      <c r="F16" s="6">
        <v>43</v>
      </c>
      <c r="G16" s="6">
        <v>43</v>
      </c>
      <c r="H16" s="6">
        <v>29</v>
      </c>
      <c r="I16" s="6">
        <v>1</v>
      </c>
      <c r="J16" s="6">
        <v>13</v>
      </c>
      <c r="K16" s="6">
        <v>0</v>
      </c>
      <c r="L16" s="6">
        <v>228</v>
      </c>
      <c r="M16" s="6">
        <v>85</v>
      </c>
      <c r="N16" s="6">
        <v>130</v>
      </c>
      <c r="O16" s="6">
        <v>13</v>
      </c>
      <c r="P16" s="6">
        <v>0</v>
      </c>
      <c r="Q16" s="6">
        <v>0</v>
      </c>
    </row>
    <row r="17" spans="1:17" x14ac:dyDescent="0.3">
      <c r="A17" s="6" t="str">
        <f>"180902"</f>
        <v>180902</v>
      </c>
      <c r="B17" s="6" t="s">
        <v>30</v>
      </c>
      <c r="C17" s="6">
        <v>6916</v>
      </c>
      <c r="D17" s="6">
        <v>5786</v>
      </c>
      <c r="E17" s="6">
        <v>5747</v>
      </c>
      <c r="F17" s="6">
        <v>39</v>
      </c>
      <c r="G17" s="6">
        <v>38</v>
      </c>
      <c r="H17" s="6">
        <v>24</v>
      </c>
      <c r="I17" s="6">
        <v>1</v>
      </c>
      <c r="J17" s="6">
        <v>13</v>
      </c>
      <c r="K17" s="6">
        <v>1</v>
      </c>
      <c r="L17" s="6">
        <v>70</v>
      </c>
      <c r="M17" s="6">
        <v>14</v>
      </c>
      <c r="N17" s="6">
        <v>43</v>
      </c>
      <c r="O17" s="6">
        <v>13</v>
      </c>
      <c r="P17" s="6">
        <v>0</v>
      </c>
      <c r="Q17" s="6">
        <v>0</v>
      </c>
    </row>
    <row r="18" spans="1:17" x14ac:dyDescent="0.3">
      <c r="A18" s="6" t="str">
        <f>"180903"</f>
        <v>180903</v>
      </c>
      <c r="B18" s="6" t="s">
        <v>31</v>
      </c>
      <c r="C18" s="6">
        <v>4528</v>
      </c>
      <c r="D18" s="6">
        <v>3776</v>
      </c>
      <c r="E18" s="6">
        <v>3705</v>
      </c>
      <c r="F18" s="6">
        <v>71</v>
      </c>
      <c r="G18" s="6">
        <v>71</v>
      </c>
      <c r="H18" s="6">
        <v>64</v>
      </c>
      <c r="I18" s="6">
        <v>2</v>
      </c>
      <c r="J18" s="6">
        <v>5</v>
      </c>
      <c r="K18" s="6">
        <v>0</v>
      </c>
      <c r="L18" s="6">
        <v>52</v>
      </c>
      <c r="M18" s="6">
        <v>11</v>
      </c>
      <c r="N18" s="6">
        <v>36</v>
      </c>
      <c r="O18" s="6">
        <v>5</v>
      </c>
      <c r="P18" s="6">
        <v>0</v>
      </c>
      <c r="Q18" s="6">
        <v>0</v>
      </c>
    </row>
    <row r="19" spans="1:17" x14ac:dyDescent="0.3">
      <c r="A19" s="6" t="str">
        <f>"180904"</f>
        <v>180904</v>
      </c>
      <c r="B19" s="6" t="s">
        <v>32</v>
      </c>
      <c r="C19" s="6">
        <v>9202</v>
      </c>
      <c r="D19" s="6">
        <v>7432</v>
      </c>
      <c r="E19" s="6">
        <v>7366</v>
      </c>
      <c r="F19" s="6">
        <v>66</v>
      </c>
      <c r="G19" s="6">
        <v>66</v>
      </c>
      <c r="H19" s="6">
        <v>45</v>
      </c>
      <c r="I19" s="6">
        <v>2</v>
      </c>
      <c r="J19" s="6">
        <v>19</v>
      </c>
      <c r="K19" s="6">
        <v>0</v>
      </c>
      <c r="L19" s="6">
        <v>88</v>
      </c>
      <c r="M19" s="6">
        <v>20</v>
      </c>
      <c r="N19" s="6">
        <v>49</v>
      </c>
      <c r="O19" s="6">
        <v>19</v>
      </c>
      <c r="P19" s="6">
        <v>0</v>
      </c>
      <c r="Q19" s="6">
        <v>0</v>
      </c>
    </row>
    <row r="20" spans="1:17" x14ac:dyDescent="0.3">
      <c r="A20" s="6" t="str">
        <f>"180905"</f>
        <v>180905</v>
      </c>
      <c r="B20" s="6" t="s">
        <v>33</v>
      </c>
      <c r="C20" s="6">
        <v>7708</v>
      </c>
      <c r="D20" s="6">
        <v>6354</v>
      </c>
      <c r="E20" s="6">
        <v>6331</v>
      </c>
      <c r="F20" s="6">
        <v>23</v>
      </c>
      <c r="G20" s="6">
        <v>23</v>
      </c>
      <c r="H20" s="6">
        <v>19</v>
      </c>
      <c r="I20" s="6">
        <v>2</v>
      </c>
      <c r="J20" s="6">
        <v>2</v>
      </c>
      <c r="K20" s="6">
        <v>0</v>
      </c>
      <c r="L20" s="6">
        <v>131</v>
      </c>
      <c r="M20" s="6">
        <v>91</v>
      </c>
      <c r="N20" s="6">
        <v>38</v>
      </c>
      <c r="O20" s="6">
        <v>2</v>
      </c>
      <c r="P20" s="6">
        <v>0</v>
      </c>
      <c r="Q20" s="6">
        <v>0</v>
      </c>
    </row>
    <row r="21" spans="1:17" x14ac:dyDescent="0.3">
      <c r="A21" s="6" t="str">
        <f>"180906"</f>
        <v>180906</v>
      </c>
      <c r="B21" s="6" t="s">
        <v>34</v>
      </c>
      <c r="C21" s="6">
        <v>6264</v>
      </c>
      <c r="D21" s="6">
        <v>5061</v>
      </c>
      <c r="E21" s="6">
        <v>5025</v>
      </c>
      <c r="F21" s="6">
        <v>36</v>
      </c>
      <c r="G21" s="6">
        <v>36</v>
      </c>
      <c r="H21" s="6">
        <v>21</v>
      </c>
      <c r="I21" s="6">
        <v>0</v>
      </c>
      <c r="J21" s="6">
        <v>15</v>
      </c>
      <c r="K21" s="6">
        <v>0</v>
      </c>
      <c r="L21" s="6">
        <v>80</v>
      </c>
      <c r="M21" s="6">
        <v>17</v>
      </c>
      <c r="N21" s="6">
        <v>48</v>
      </c>
      <c r="O21" s="6">
        <v>15</v>
      </c>
      <c r="P21" s="6">
        <v>0</v>
      </c>
      <c r="Q21" s="6">
        <v>0</v>
      </c>
    </row>
    <row r="22" spans="1:17" x14ac:dyDescent="0.3">
      <c r="A22" s="6" t="str">
        <f>"180907"</f>
        <v>180907</v>
      </c>
      <c r="B22" s="6" t="s">
        <v>35</v>
      </c>
      <c r="C22" s="6">
        <v>4196</v>
      </c>
      <c r="D22" s="6">
        <v>3463</v>
      </c>
      <c r="E22" s="6">
        <v>3448</v>
      </c>
      <c r="F22" s="6">
        <v>15</v>
      </c>
      <c r="G22" s="6">
        <v>15</v>
      </c>
      <c r="H22" s="6">
        <v>10</v>
      </c>
      <c r="I22" s="6">
        <v>0</v>
      </c>
      <c r="J22" s="6">
        <v>5</v>
      </c>
      <c r="K22" s="6">
        <v>0</v>
      </c>
      <c r="L22" s="6">
        <v>32</v>
      </c>
      <c r="M22" s="6">
        <v>12</v>
      </c>
      <c r="N22" s="6">
        <v>15</v>
      </c>
      <c r="O22" s="6">
        <v>5</v>
      </c>
      <c r="P22" s="6">
        <v>0</v>
      </c>
      <c r="Q22" s="6">
        <v>0</v>
      </c>
    </row>
    <row r="23" spans="1:17" x14ac:dyDescent="0.3">
      <c r="A23" s="6" t="str">
        <f>"180908"</f>
        <v>180908</v>
      </c>
      <c r="B23" s="6" t="s">
        <v>36</v>
      </c>
      <c r="C23" s="6">
        <v>3735</v>
      </c>
      <c r="D23" s="6">
        <v>2967</v>
      </c>
      <c r="E23" s="6">
        <v>2957</v>
      </c>
      <c r="F23" s="6">
        <v>10</v>
      </c>
      <c r="G23" s="6">
        <v>10</v>
      </c>
      <c r="H23" s="6">
        <v>7</v>
      </c>
      <c r="I23" s="6">
        <v>0</v>
      </c>
      <c r="J23" s="6">
        <v>3</v>
      </c>
      <c r="K23" s="6">
        <v>0</v>
      </c>
      <c r="L23" s="6">
        <v>93</v>
      </c>
      <c r="M23" s="6">
        <v>68</v>
      </c>
      <c r="N23" s="6">
        <v>22</v>
      </c>
      <c r="O23" s="6">
        <v>3</v>
      </c>
      <c r="P23" s="6">
        <v>0</v>
      </c>
      <c r="Q23" s="6">
        <v>0</v>
      </c>
    </row>
    <row r="24" spans="1:17" x14ac:dyDescent="0.3">
      <c r="A24" s="7" t="s">
        <v>37</v>
      </c>
      <c r="B24" s="6"/>
      <c r="C24" s="6">
        <v>72933</v>
      </c>
      <c r="D24" s="6">
        <v>58834</v>
      </c>
      <c r="E24" s="6">
        <v>58099</v>
      </c>
      <c r="F24" s="6">
        <v>735</v>
      </c>
      <c r="G24" s="6">
        <v>735</v>
      </c>
      <c r="H24" s="6">
        <v>606</v>
      </c>
      <c r="I24" s="6">
        <v>33</v>
      </c>
      <c r="J24" s="6">
        <v>96</v>
      </c>
      <c r="K24" s="6">
        <v>0</v>
      </c>
      <c r="L24" s="6">
        <v>790</v>
      </c>
      <c r="M24" s="6">
        <v>173</v>
      </c>
      <c r="N24" s="6">
        <v>521</v>
      </c>
      <c r="O24" s="6">
        <v>96</v>
      </c>
      <c r="P24" s="6">
        <v>0</v>
      </c>
      <c r="Q24" s="6">
        <v>0</v>
      </c>
    </row>
    <row r="25" spans="1:17" x14ac:dyDescent="0.3">
      <c r="A25" s="6" t="str">
        <f>"181301"</f>
        <v>181301</v>
      </c>
      <c r="B25" s="6" t="s">
        <v>38</v>
      </c>
      <c r="C25" s="6">
        <v>6365</v>
      </c>
      <c r="D25" s="6">
        <v>5223</v>
      </c>
      <c r="E25" s="6">
        <v>5104</v>
      </c>
      <c r="F25" s="6">
        <v>119</v>
      </c>
      <c r="G25" s="6">
        <v>119</v>
      </c>
      <c r="H25" s="6">
        <v>56</v>
      </c>
      <c r="I25" s="6">
        <v>17</v>
      </c>
      <c r="J25" s="6">
        <v>46</v>
      </c>
      <c r="K25" s="6">
        <v>0</v>
      </c>
      <c r="L25" s="6">
        <v>114</v>
      </c>
      <c r="M25" s="6">
        <v>5</v>
      </c>
      <c r="N25" s="6">
        <v>63</v>
      </c>
      <c r="O25" s="6">
        <v>46</v>
      </c>
      <c r="P25" s="6">
        <v>0</v>
      </c>
      <c r="Q25" s="6">
        <v>0</v>
      </c>
    </row>
    <row r="26" spans="1:17" x14ac:dyDescent="0.3">
      <c r="A26" s="6" t="str">
        <f>"181302"</f>
        <v>181302</v>
      </c>
      <c r="B26" s="6" t="s">
        <v>39</v>
      </c>
      <c r="C26" s="6">
        <v>9157</v>
      </c>
      <c r="D26" s="6">
        <v>7427</v>
      </c>
      <c r="E26" s="6">
        <v>7362</v>
      </c>
      <c r="F26" s="6">
        <v>65</v>
      </c>
      <c r="G26" s="6">
        <v>65</v>
      </c>
      <c r="H26" s="6">
        <v>52</v>
      </c>
      <c r="I26" s="6">
        <v>3</v>
      </c>
      <c r="J26" s="6">
        <v>10</v>
      </c>
      <c r="K26" s="6">
        <v>0</v>
      </c>
      <c r="L26" s="6">
        <v>91</v>
      </c>
      <c r="M26" s="6">
        <v>20</v>
      </c>
      <c r="N26" s="6">
        <v>61</v>
      </c>
      <c r="O26" s="6">
        <v>10</v>
      </c>
      <c r="P26" s="6">
        <v>0</v>
      </c>
      <c r="Q26" s="6">
        <v>0</v>
      </c>
    </row>
    <row r="27" spans="1:17" x14ac:dyDescent="0.3">
      <c r="A27" s="6" t="str">
        <f>"181303"</f>
        <v>181303</v>
      </c>
      <c r="B27" s="6" t="s">
        <v>40</v>
      </c>
      <c r="C27" s="6">
        <v>5305</v>
      </c>
      <c r="D27" s="6">
        <v>4351</v>
      </c>
      <c r="E27" s="6">
        <v>4256</v>
      </c>
      <c r="F27" s="6">
        <v>95</v>
      </c>
      <c r="G27" s="6">
        <v>95</v>
      </c>
      <c r="H27" s="6">
        <v>82</v>
      </c>
      <c r="I27" s="6">
        <v>9</v>
      </c>
      <c r="J27" s="6">
        <v>4</v>
      </c>
      <c r="K27" s="6">
        <v>0</v>
      </c>
      <c r="L27" s="6">
        <v>63</v>
      </c>
      <c r="M27" s="6">
        <v>17</v>
      </c>
      <c r="N27" s="6">
        <v>42</v>
      </c>
      <c r="O27" s="6">
        <v>4</v>
      </c>
      <c r="P27" s="6">
        <v>0</v>
      </c>
      <c r="Q27" s="6">
        <v>0</v>
      </c>
    </row>
    <row r="28" spans="1:17" x14ac:dyDescent="0.3">
      <c r="A28" s="6" t="str">
        <f>"181304"</f>
        <v>181304</v>
      </c>
      <c r="B28" s="6" t="s">
        <v>41</v>
      </c>
      <c r="C28" s="6">
        <v>5127</v>
      </c>
      <c r="D28" s="6">
        <v>4123</v>
      </c>
      <c r="E28" s="6">
        <v>3995</v>
      </c>
      <c r="F28" s="6">
        <v>128</v>
      </c>
      <c r="G28" s="6">
        <v>128</v>
      </c>
      <c r="H28" s="6">
        <v>121</v>
      </c>
      <c r="I28" s="6">
        <v>2</v>
      </c>
      <c r="J28" s="6">
        <v>5</v>
      </c>
      <c r="K28" s="6">
        <v>0</v>
      </c>
      <c r="L28" s="6">
        <v>80</v>
      </c>
      <c r="M28" s="6">
        <v>21</v>
      </c>
      <c r="N28" s="6">
        <v>54</v>
      </c>
      <c r="O28" s="6">
        <v>5</v>
      </c>
      <c r="P28" s="6">
        <v>0</v>
      </c>
      <c r="Q28" s="6">
        <v>0</v>
      </c>
    </row>
    <row r="29" spans="1:17" x14ac:dyDescent="0.3">
      <c r="A29" s="6" t="str">
        <f>"181305"</f>
        <v>181305</v>
      </c>
      <c r="B29" s="6" t="s">
        <v>42</v>
      </c>
      <c r="C29" s="6">
        <v>4770</v>
      </c>
      <c r="D29" s="6">
        <v>3829</v>
      </c>
      <c r="E29" s="6">
        <v>3814</v>
      </c>
      <c r="F29" s="6">
        <v>15</v>
      </c>
      <c r="G29" s="6">
        <v>15</v>
      </c>
      <c r="H29" s="6">
        <v>13</v>
      </c>
      <c r="I29" s="6">
        <v>1</v>
      </c>
      <c r="J29" s="6">
        <v>1</v>
      </c>
      <c r="K29" s="6">
        <v>0</v>
      </c>
      <c r="L29" s="6">
        <v>38</v>
      </c>
      <c r="M29" s="6">
        <v>10</v>
      </c>
      <c r="N29" s="6">
        <v>27</v>
      </c>
      <c r="O29" s="6">
        <v>1</v>
      </c>
      <c r="P29" s="6">
        <v>0</v>
      </c>
      <c r="Q29" s="6">
        <v>0</v>
      </c>
    </row>
    <row r="30" spans="1:17" x14ac:dyDescent="0.3">
      <c r="A30" s="6" t="str">
        <f>"181306"</f>
        <v>181306</v>
      </c>
      <c r="B30" s="6" t="s">
        <v>43</v>
      </c>
      <c r="C30" s="6">
        <v>6374</v>
      </c>
      <c r="D30" s="6">
        <v>5082</v>
      </c>
      <c r="E30" s="6">
        <v>5044</v>
      </c>
      <c r="F30" s="6">
        <v>38</v>
      </c>
      <c r="G30" s="6">
        <v>38</v>
      </c>
      <c r="H30" s="6">
        <v>28</v>
      </c>
      <c r="I30" s="6">
        <v>1</v>
      </c>
      <c r="J30" s="6">
        <v>9</v>
      </c>
      <c r="K30" s="6">
        <v>0</v>
      </c>
      <c r="L30" s="6">
        <v>63</v>
      </c>
      <c r="M30" s="6">
        <v>17</v>
      </c>
      <c r="N30" s="6">
        <v>37</v>
      </c>
      <c r="O30" s="6">
        <v>9</v>
      </c>
      <c r="P30" s="6">
        <v>0</v>
      </c>
      <c r="Q30" s="6">
        <v>0</v>
      </c>
    </row>
    <row r="31" spans="1:17" x14ac:dyDescent="0.3">
      <c r="A31" s="6" t="str">
        <f>"181307"</f>
        <v>181307</v>
      </c>
      <c r="B31" s="6" t="s">
        <v>44</v>
      </c>
      <c r="C31" s="6">
        <v>8769</v>
      </c>
      <c r="D31" s="6">
        <v>6983</v>
      </c>
      <c r="E31" s="6">
        <v>6921</v>
      </c>
      <c r="F31" s="6">
        <v>62</v>
      </c>
      <c r="G31" s="6">
        <v>62</v>
      </c>
      <c r="H31" s="6">
        <v>56</v>
      </c>
      <c r="I31" s="6">
        <v>0</v>
      </c>
      <c r="J31" s="6">
        <v>6</v>
      </c>
      <c r="K31" s="6">
        <v>0</v>
      </c>
      <c r="L31" s="6">
        <v>87</v>
      </c>
      <c r="M31" s="6">
        <v>26</v>
      </c>
      <c r="N31" s="6">
        <v>55</v>
      </c>
      <c r="O31" s="6">
        <v>6</v>
      </c>
      <c r="P31" s="6">
        <v>0</v>
      </c>
      <c r="Q31" s="6">
        <v>0</v>
      </c>
    </row>
    <row r="32" spans="1:17" x14ac:dyDescent="0.3">
      <c r="A32" s="6" t="str">
        <f>"181308"</f>
        <v>181308</v>
      </c>
      <c r="B32" s="6" t="s">
        <v>45</v>
      </c>
      <c r="C32" s="6">
        <v>10386</v>
      </c>
      <c r="D32" s="6">
        <v>8375</v>
      </c>
      <c r="E32" s="6">
        <v>8291</v>
      </c>
      <c r="F32" s="6">
        <v>84</v>
      </c>
      <c r="G32" s="6">
        <v>84</v>
      </c>
      <c r="H32" s="6">
        <v>77</v>
      </c>
      <c r="I32" s="6">
        <v>0</v>
      </c>
      <c r="J32" s="6">
        <v>7</v>
      </c>
      <c r="K32" s="6">
        <v>0</v>
      </c>
      <c r="L32" s="6">
        <v>106</v>
      </c>
      <c r="M32" s="6">
        <v>20</v>
      </c>
      <c r="N32" s="6">
        <v>79</v>
      </c>
      <c r="O32" s="6">
        <v>7</v>
      </c>
      <c r="P32" s="6">
        <v>0</v>
      </c>
      <c r="Q32" s="6">
        <v>0</v>
      </c>
    </row>
    <row r="33" spans="1:17" x14ac:dyDescent="0.3">
      <c r="A33" s="6" t="str">
        <f>"181309"</f>
        <v>181309</v>
      </c>
      <c r="B33" s="6" t="s">
        <v>46</v>
      </c>
      <c r="C33" s="6">
        <v>3922</v>
      </c>
      <c r="D33" s="6">
        <v>3160</v>
      </c>
      <c r="E33" s="6">
        <v>3140</v>
      </c>
      <c r="F33" s="6">
        <v>20</v>
      </c>
      <c r="G33" s="6">
        <v>20</v>
      </c>
      <c r="H33" s="6">
        <v>20</v>
      </c>
      <c r="I33" s="6">
        <v>0</v>
      </c>
      <c r="J33" s="6">
        <v>0</v>
      </c>
      <c r="K33" s="6">
        <v>0</v>
      </c>
      <c r="L33" s="6">
        <v>29</v>
      </c>
      <c r="M33" s="6">
        <v>2</v>
      </c>
      <c r="N33" s="6">
        <v>27</v>
      </c>
      <c r="O33" s="6">
        <v>0</v>
      </c>
      <c r="P33" s="6">
        <v>0</v>
      </c>
      <c r="Q33" s="6">
        <v>0</v>
      </c>
    </row>
    <row r="34" spans="1:17" x14ac:dyDescent="0.3">
      <c r="A34" s="6" t="str">
        <f>"181310"</f>
        <v>181310</v>
      </c>
      <c r="B34" s="6" t="s">
        <v>47</v>
      </c>
      <c r="C34" s="6">
        <v>12758</v>
      </c>
      <c r="D34" s="6">
        <v>10281</v>
      </c>
      <c r="E34" s="6">
        <v>10172</v>
      </c>
      <c r="F34" s="6">
        <v>109</v>
      </c>
      <c r="G34" s="6">
        <v>109</v>
      </c>
      <c r="H34" s="6">
        <v>101</v>
      </c>
      <c r="I34" s="6">
        <v>0</v>
      </c>
      <c r="J34" s="6">
        <v>8</v>
      </c>
      <c r="K34" s="6">
        <v>0</v>
      </c>
      <c r="L34" s="6">
        <v>119</v>
      </c>
      <c r="M34" s="6">
        <v>35</v>
      </c>
      <c r="N34" s="6">
        <v>76</v>
      </c>
      <c r="O34" s="6">
        <v>8</v>
      </c>
      <c r="P34" s="6">
        <v>0</v>
      </c>
      <c r="Q34" s="6">
        <v>0</v>
      </c>
    </row>
    <row r="35" spans="1:17" x14ac:dyDescent="0.3">
      <c r="A35" s="7" t="s">
        <v>48</v>
      </c>
      <c r="B35" s="6"/>
      <c r="C35" s="6">
        <v>77168</v>
      </c>
      <c r="D35" s="6">
        <v>62401</v>
      </c>
      <c r="E35" s="6">
        <v>61878</v>
      </c>
      <c r="F35" s="6">
        <v>523</v>
      </c>
      <c r="G35" s="6">
        <v>523</v>
      </c>
      <c r="H35" s="6">
        <v>457</v>
      </c>
      <c r="I35" s="6">
        <v>8</v>
      </c>
      <c r="J35" s="6">
        <v>58</v>
      </c>
      <c r="K35" s="6">
        <v>0</v>
      </c>
      <c r="L35" s="6">
        <v>670</v>
      </c>
      <c r="M35" s="6">
        <v>166</v>
      </c>
      <c r="N35" s="6">
        <v>446</v>
      </c>
      <c r="O35" s="6">
        <v>58</v>
      </c>
      <c r="P35" s="6">
        <v>0</v>
      </c>
      <c r="Q35" s="6">
        <v>0</v>
      </c>
    </row>
    <row r="36" spans="1:17" x14ac:dyDescent="0.3">
      <c r="A36" s="6" t="str">
        <f>"181401"</f>
        <v>181401</v>
      </c>
      <c r="B36" s="6" t="s">
        <v>49</v>
      </c>
      <c r="C36" s="6">
        <v>14532</v>
      </c>
      <c r="D36" s="6">
        <v>12060</v>
      </c>
      <c r="E36" s="6">
        <v>12001</v>
      </c>
      <c r="F36" s="6">
        <v>59</v>
      </c>
      <c r="G36" s="6">
        <v>59</v>
      </c>
      <c r="H36" s="6">
        <v>47</v>
      </c>
      <c r="I36" s="6">
        <v>2</v>
      </c>
      <c r="J36" s="6">
        <v>10</v>
      </c>
      <c r="K36" s="6">
        <v>0</v>
      </c>
      <c r="L36" s="6">
        <v>171</v>
      </c>
      <c r="M36" s="6">
        <v>21</v>
      </c>
      <c r="N36" s="6">
        <v>140</v>
      </c>
      <c r="O36" s="6">
        <v>10</v>
      </c>
      <c r="P36" s="6">
        <v>0</v>
      </c>
      <c r="Q36" s="6">
        <v>0</v>
      </c>
    </row>
    <row r="37" spans="1:17" x14ac:dyDescent="0.3">
      <c r="A37" s="6" t="str">
        <f>"181402"</f>
        <v>181402</v>
      </c>
      <c r="B37" s="6" t="s">
        <v>50</v>
      </c>
      <c r="C37" s="6">
        <v>4114</v>
      </c>
      <c r="D37" s="6">
        <v>3309</v>
      </c>
      <c r="E37" s="6">
        <v>3300</v>
      </c>
      <c r="F37" s="6">
        <v>9</v>
      </c>
      <c r="G37" s="6">
        <v>9</v>
      </c>
      <c r="H37" s="6">
        <v>7</v>
      </c>
      <c r="I37" s="6">
        <v>1</v>
      </c>
      <c r="J37" s="6">
        <v>1</v>
      </c>
      <c r="K37" s="6">
        <v>0</v>
      </c>
      <c r="L37" s="6">
        <v>23</v>
      </c>
      <c r="M37" s="6">
        <v>5</v>
      </c>
      <c r="N37" s="6">
        <v>17</v>
      </c>
      <c r="O37" s="6">
        <v>1</v>
      </c>
      <c r="P37" s="6">
        <v>0</v>
      </c>
      <c r="Q37" s="6">
        <v>0</v>
      </c>
    </row>
    <row r="38" spans="1:17" x14ac:dyDescent="0.3">
      <c r="A38" s="6" t="str">
        <f>"181403"</f>
        <v>181403</v>
      </c>
      <c r="B38" s="6" t="s">
        <v>51</v>
      </c>
      <c r="C38" s="6">
        <v>4561</v>
      </c>
      <c r="D38" s="6">
        <v>3607</v>
      </c>
      <c r="E38" s="6">
        <v>3540</v>
      </c>
      <c r="F38" s="6">
        <v>67</v>
      </c>
      <c r="G38" s="6">
        <v>67</v>
      </c>
      <c r="H38" s="6">
        <v>60</v>
      </c>
      <c r="I38" s="6">
        <v>0</v>
      </c>
      <c r="J38" s="6">
        <v>7</v>
      </c>
      <c r="K38" s="6">
        <v>0</v>
      </c>
      <c r="L38" s="6">
        <v>37</v>
      </c>
      <c r="M38" s="6">
        <v>10</v>
      </c>
      <c r="N38" s="6">
        <v>20</v>
      </c>
      <c r="O38" s="6">
        <v>7</v>
      </c>
      <c r="P38" s="6">
        <v>0</v>
      </c>
      <c r="Q38" s="6">
        <v>0</v>
      </c>
    </row>
    <row r="39" spans="1:17" x14ac:dyDescent="0.3">
      <c r="A39" s="6" t="str">
        <f>"181404"</f>
        <v>181404</v>
      </c>
      <c r="B39" s="6" t="s">
        <v>52</v>
      </c>
      <c r="C39" s="6">
        <v>4397</v>
      </c>
      <c r="D39" s="6">
        <v>3650</v>
      </c>
      <c r="E39" s="6">
        <v>3539</v>
      </c>
      <c r="F39" s="6">
        <v>111</v>
      </c>
      <c r="G39" s="6">
        <v>111</v>
      </c>
      <c r="H39" s="6">
        <v>101</v>
      </c>
      <c r="I39" s="6">
        <v>1</v>
      </c>
      <c r="J39" s="6">
        <v>9</v>
      </c>
      <c r="K39" s="6">
        <v>0</v>
      </c>
      <c r="L39" s="6">
        <v>60</v>
      </c>
      <c r="M39" s="6">
        <v>18</v>
      </c>
      <c r="N39" s="6">
        <v>33</v>
      </c>
      <c r="O39" s="6">
        <v>9</v>
      </c>
      <c r="P39" s="6">
        <v>0</v>
      </c>
      <c r="Q39" s="6">
        <v>0</v>
      </c>
    </row>
    <row r="40" spans="1:17" x14ac:dyDescent="0.3">
      <c r="A40" s="6" t="str">
        <f>"181405"</f>
        <v>181405</v>
      </c>
      <c r="B40" s="6" t="s">
        <v>53</v>
      </c>
      <c r="C40" s="6">
        <v>12078</v>
      </c>
      <c r="D40" s="6">
        <v>9850</v>
      </c>
      <c r="E40" s="6">
        <v>9760</v>
      </c>
      <c r="F40" s="6">
        <v>90</v>
      </c>
      <c r="G40" s="6">
        <v>90</v>
      </c>
      <c r="H40" s="6">
        <v>71</v>
      </c>
      <c r="I40" s="6">
        <v>0</v>
      </c>
      <c r="J40" s="6">
        <v>19</v>
      </c>
      <c r="K40" s="6">
        <v>0</v>
      </c>
      <c r="L40" s="6">
        <v>114</v>
      </c>
      <c r="M40" s="6">
        <v>26</v>
      </c>
      <c r="N40" s="6">
        <v>69</v>
      </c>
      <c r="O40" s="6">
        <v>19</v>
      </c>
      <c r="P40" s="6">
        <v>0</v>
      </c>
      <c r="Q40" s="6">
        <v>0</v>
      </c>
    </row>
    <row r="41" spans="1:17" x14ac:dyDescent="0.3">
      <c r="A41" s="6" t="str">
        <f>"181406"</f>
        <v>181406</v>
      </c>
      <c r="B41" s="6" t="s">
        <v>54</v>
      </c>
      <c r="C41" s="6">
        <v>14775</v>
      </c>
      <c r="D41" s="6">
        <v>11748</v>
      </c>
      <c r="E41" s="6">
        <v>11702</v>
      </c>
      <c r="F41" s="6">
        <v>46</v>
      </c>
      <c r="G41" s="6">
        <v>46</v>
      </c>
      <c r="H41" s="6">
        <v>38</v>
      </c>
      <c r="I41" s="6">
        <v>1</v>
      </c>
      <c r="J41" s="6">
        <v>7</v>
      </c>
      <c r="K41" s="6">
        <v>0</v>
      </c>
      <c r="L41" s="6">
        <v>102</v>
      </c>
      <c r="M41" s="6">
        <v>28</v>
      </c>
      <c r="N41" s="6">
        <v>67</v>
      </c>
      <c r="O41" s="6">
        <v>7</v>
      </c>
      <c r="P41" s="6">
        <v>0</v>
      </c>
      <c r="Q41" s="6">
        <v>0</v>
      </c>
    </row>
    <row r="42" spans="1:17" x14ac:dyDescent="0.3">
      <c r="A42" s="6" t="str">
        <f>"181407"</f>
        <v>181407</v>
      </c>
      <c r="B42" s="6" t="s">
        <v>55</v>
      </c>
      <c r="C42" s="6">
        <v>6996</v>
      </c>
      <c r="D42" s="6">
        <v>5731</v>
      </c>
      <c r="E42" s="6">
        <v>5643</v>
      </c>
      <c r="F42" s="6">
        <v>88</v>
      </c>
      <c r="G42" s="6">
        <v>88</v>
      </c>
      <c r="H42" s="6">
        <v>86</v>
      </c>
      <c r="I42" s="6">
        <v>2</v>
      </c>
      <c r="J42" s="6">
        <v>0</v>
      </c>
      <c r="K42" s="6">
        <v>0</v>
      </c>
      <c r="L42" s="6">
        <v>55</v>
      </c>
      <c r="M42" s="6">
        <v>15</v>
      </c>
      <c r="N42" s="6">
        <v>40</v>
      </c>
      <c r="O42" s="6">
        <v>0</v>
      </c>
      <c r="P42" s="6">
        <v>0</v>
      </c>
      <c r="Q42" s="6">
        <v>0</v>
      </c>
    </row>
    <row r="43" spans="1:17" x14ac:dyDescent="0.3">
      <c r="A43" s="6" t="str">
        <f>"181408"</f>
        <v>181408</v>
      </c>
      <c r="B43" s="6" t="s">
        <v>56</v>
      </c>
      <c r="C43" s="6">
        <v>8535</v>
      </c>
      <c r="D43" s="6">
        <v>6714</v>
      </c>
      <c r="E43" s="6">
        <v>6693</v>
      </c>
      <c r="F43" s="6">
        <v>21</v>
      </c>
      <c r="G43" s="6">
        <v>21</v>
      </c>
      <c r="H43" s="6">
        <v>20</v>
      </c>
      <c r="I43" s="6">
        <v>1</v>
      </c>
      <c r="J43" s="6">
        <v>0</v>
      </c>
      <c r="K43" s="6">
        <v>0</v>
      </c>
      <c r="L43" s="6">
        <v>64</v>
      </c>
      <c r="M43" s="6">
        <v>33</v>
      </c>
      <c r="N43" s="6">
        <v>31</v>
      </c>
      <c r="O43" s="6">
        <v>0</v>
      </c>
      <c r="P43" s="6">
        <v>0</v>
      </c>
      <c r="Q43" s="6">
        <v>0</v>
      </c>
    </row>
    <row r="44" spans="1:17" x14ac:dyDescent="0.3">
      <c r="A44" s="6" t="str">
        <f>"181409"</f>
        <v>181409</v>
      </c>
      <c r="B44" s="6" t="s">
        <v>57</v>
      </c>
      <c r="C44" s="6">
        <v>7180</v>
      </c>
      <c r="D44" s="6">
        <v>5732</v>
      </c>
      <c r="E44" s="6">
        <v>5700</v>
      </c>
      <c r="F44" s="6">
        <v>32</v>
      </c>
      <c r="G44" s="6">
        <v>32</v>
      </c>
      <c r="H44" s="6">
        <v>27</v>
      </c>
      <c r="I44" s="6">
        <v>0</v>
      </c>
      <c r="J44" s="6">
        <v>5</v>
      </c>
      <c r="K44" s="6">
        <v>0</v>
      </c>
      <c r="L44" s="6">
        <v>44</v>
      </c>
      <c r="M44" s="6">
        <v>10</v>
      </c>
      <c r="N44" s="6">
        <v>29</v>
      </c>
      <c r="O44" s="6">
        <v>5</v>
      </c>
      <c r="P44" s="6">
        <v>0</v>
      </c>
      <c r="Q44" s="6">
        <v>0</v>
      </c>
    </row>
    <row r="45" spans="1:17" x14ac:dyDescent="0.3">
      <c r="A45" s="7" t="s">
        <v>58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3">
      <c r="A46" s="6" t="str">
        <f>"186201"</f>
        <v>186201</v>
      </c>
      <c r="B46" s="6" t="s">
        <v>59</v>
      </c>
      <c r="C46" s="6">
        <v>54652</v>
      </c>
      <c r="D46" s="6">
        <v>46259</v>
      </c>
      <c r="E46" s="6">
        <v>45668</v>
      </c>
      <c r="F46" s="6">
        <v>591</v>
      </c>
      <c r="G46" s="6">
        <v>591</v>
      </c>
      <c r="H46" s="6">
        <v>442</v>
      </c>
      <c r="I46" s="6">
        <v>0</v>
      </c>
      <c r="J46" s="6">
        <v>149</v>
      </c>
      <c r="K46" s="6">
        <v>0</v>
      </c>
      <c r="L46" s="6">
        <v>1253</v>
      </c>
      <c r="M46" s="6">
        <v>245</v>
      </c>
      <c r="N46" s="6">
        <v>859</v>
      </c>
      <c r="O46" s="6">
        <v>149</v>
      </c>
      <c r="P46" s="6">
        <v>0</v>
      </c>
      <c r="Q46" s="6">
        <v>0</v>
      </c>
    </row>
    <row r="47" spans="1:17" x14ac:dyDescent="0.3">
      <c r="A47" s="7" t="s">
        <v>60</v>
      </c>
      <c r="B47" s="6"/>
      <c r="C47" s="6">
        <v>375560</v>
      </c>
      <c r="D47" s="6">
        <v>307024</v>
      </c>
      <c r="E47" s="6">
        <v>304159</v>
      </c>
      <c r="F47" s="6">
        <v>2865</v>
      </c>
      <c r="G47" s="6">
        <v>2864</v>
      </c>
      <c r="H47" s="6">
        <v>2261</v>
      </c>
      <c r="I47" s="6">
        <v>95</v>
      </c>
      <c r="J47" s="6">
        <v>508</v>
      </c>
      <c r="K47" s="6">
        <v>1</v>
      </c>
      <c r="L47" s="6">
        <v>4795</v>
      </c>
      <c r="M47" s="6">
        <v>1257</v>
      </c>
      <c r="N47" s="6">
        <v>3030</v>
      </c>
      <c r="O47" s="6">
        <v>508</v>
      </c>
      <c r="P47" s="6">
        <v>0</v>
      </c>
      <c r="Q47" s="6">
        <v>0</v>
      </c>
    </row>
  </sheetData>
  <mergeCells count="2">
    <mergeCell ref="A1:G1"/>
    <mergeCell ref="H1:M1"/>
  </mergeCells>
  <pageMargins left="0.25" right="0.25" top="0.75" bottom="0.75" header="0.3" footer="0.3"/>
  <pageSetup paperSize="9" scale="51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rejestr_wyborcow_2022_kw_4_2023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2023-02-06T21:46:08Z</cp:lastPrinted>
  <dcterms:created xsi:type="dcterms:W3CDTF">2023-02-06T21:41:40Z</dcterms:created>
  <dcterms:modified xsi:type="dcterms:W3CDTF">2023-02-06T21:46:45Z</dcterms:modified>
</cp:coreProperties>
</file>