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4 kwartał 2024\"/>
    </mc:Choice>
  </mc:AlternateContent>
  <bookViews>
    <workbookView xWindow="0" yWindow="0" windowWidth="23040" windowHeight="10512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<sst xmlns="http://schemas.openxmlformats.org/spreadsheetml/2006/main" count="137" uniqueCount="64">
  <si>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</si>
  <si>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</si>
  <si>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</si>
  <si>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</si>
  <si>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</si>
  <si>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</si>
  <si>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</si>
  <si>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</si>
  <si>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</si>
  <si>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</si>
  <si>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</si>
  <si>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</si>
  <si>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</si>
  <si>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</si>
  <si>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</si>
  <si>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</si>
  <si>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</si>
  <si>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</si>
  <si>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</si>
  <si>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</si>
  <si>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</si>
  <si>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</si>
  <si>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</si>
  <si>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</si>
  <si>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</si>
  <si>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</si>
  <si>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</si>
  <si>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</si>
  <si>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</si>
  <si>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</si>
  <si>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</si>
  <si>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</si>
  <si>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</si>
  <si>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</si>
  <si>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</si>
  <si>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</si>
  <si>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</si>
  <si>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</si>
  <si>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</si>
  <si>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</si>
  <si>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</si>
  <si>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</si>
  <si>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</si>
  <si>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</si>
  <si>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</si>
  <si>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</si>
  <si>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</si>
  <si>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</si>
  <si>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</si>
  <si>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</si>
  <si>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</si>
  <si>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</si>
  <si>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</si>
  <si>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</si>
  <si>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</si>
  <si>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</si>
  <si>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</si>
  <si>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</si>
  <si>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</si>
  <si>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</si>
  <si>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</si>
  <si>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</si>
  <si>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</si>
  <si>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Krajowe Biuro Wyborcze - Delegatura w Przemyślu - stan rejestru wyborców na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</si>
</sst>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Q7" sqref="Q7"/>
    </sheetView>
  </sheetViews>
  <sheetFormatPr defaultRowHeight="14.4" x14ac:dyDescent="0.3"/>
  <cols>
    <col min="7" max="7" width="10.88671875" customWidth="1"/>
    <col min="8" max="8" width="12.5546875" customWidth="1"/>
    <col min="9" max="9" width="9.44140625" bestFit="1" customWidth="1"/>
    <col min="10" max="10" width="10.6640625" customWidth="1"/>
    <col min="11" max="11" width="10.33203125" customWidth="1"/>
    <col min="12" max="12" width="10.21875" customWidth="1"/>
    <col min="13" max="13" width="10.77734375" customWidth="1"/>
  </cols>
  <sheetData>
    <row r="1" spans="1:13" ht="18" x14ac:dyDescent="0.35">
      <c r="A1" s="5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91.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s="2" customFormat="1" x14ac:dyDescent="0.3">
      <c r="A3" s="2" t="s">
        <v>13</v>
      </c>
      <c r="E3" s="4">
        <v>115881</v>
      </c>
      <c r="F3" s="4">
        <v>94569</v>
      </c>
      <c r="G3" s="4">
        <v>93885</v>
      </c>
      <c r="H3" s="4">
        <v>684</v>
      </c>
      <c r="I3" s="4">
        <v>0</v>
      </c>
      <c r="J3" s="4">
        <v>0</v>
      </c>
      <c r="K3" s="4">
        <v>357</v>
      </c>
      <c r="L3" s="4">
        <v>0</v>
      </c>
      <c r="M3" s="4">
        <v>0</v>
      </c>
    </row>
    <row r="4" spans="1:13" x14ac:dyDescent="0.3">
      <c r="A4" t="str">
        <f>"180401"</f>
        <v>180401</v>
      </c>
      <c r="B4" t="s">
        <v>14</v>
      </c>
      <c r="C4" t="s">
        <v>15</v>
      </c>
      <c r="D4" t="s">
        <v>16</v>
      </c>
      <c r="E4" s="3">
        <v>34322</v>
      </c>
      <c r="F4" s="3">
        <v>28824</v>
      </c>
      <c r="G4" s="3">
        <v>28589</v>
      </c>
      <c r="H4" s="3">
        <v>235</v>
      </c>
      <c r="I4" s="3">
        <v>0</v>
      </c>
      <c r="J4" s="3">
        <v>0</v>
      </c>
      <c r="K4" s="3">
        <v>116</v>
      </c>
      <c r="L4" s="3">
        <v>0</v>
      </c>
      <c r="M4" s="3">
        <v>0</v>
      </c>
    </row>
    <row r="5" spans="1:13" x14ac:dyDescent="0.3">
      <c r="A5" t="str">
        <f>"180402"</f>
        <v>180402</v>
      </c>
      <c r="B5" t="s">
        <v>17</v>
      </c>
      <c r="C5" t="s">
        <v>15</v>
      </c>
      <c r="D5" t="s">
        <v>16</v>
      </c>
      <c r="E5" s="3">
        <v>4997</v>
      </c>
      <c r="F5" s="3">
        <v>4199</v>
      </c>
      <c r="G5" s="3">
        <v>4143</v>
      </c>
      <c r="H5" s="3">
        <v>56</v>
      </c>
      <c r="I5" s="3">
        <v>0</v>
      </c>
      <c r="J5" s="3">
        <v>0</v>
      </c>
      <c r="K5" s="3">
        <v>8</v>
      </c>
      <c r="L5" s="3">
        <v>0</v>
      </c>
      <c r="M5" s="3">
        <v>0</v>
      </c>
    </row>
    <row r="6" spans="1:13" x14ac:dyDescent="0.3">
      <c r="A6" t="str">
        <f>"180403"</f>
        <v>180403</v>
      </c>
      <c r="B6" t="s">
        <v>18</v>
      </c>
      <c r="C6" t="s">
        <v>15</v>
      </c>
      <c r="D6" t="s">
        <v>16</v>
      </c>
      <c r="E6" s="3">
        <v>5425</v>
      </c>
      <c r="F6" s="3">
        <v>4428</v>
      </c>
      <c r="G6" s="3">
        <v>4409</v>
      </c>
      <c r="H6" s="3">
        <v>19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x14ac:dyDescent="0.3">
      <c r="A7" t="str">
        <f>"180404"</f>
        <v>180404</v>
      </c>
      <c r="B7" t="s">
        <v>19</v>
      </c>
      <c r="C7" t="s">
        <v>15</v>
      </c>
      <c r="D7" t="s">
        <v>16</v>
      </c>
      <c r="E7" s="3">
        <v>13013</v>
      </c>
      <c r="F7" s="3">
        <v>10452</v>
      </c>
      <c r="G7" s="3">
        <v>10418</v>
      </c>
      <c r="H7" s="3">
        <v>34</v>
      </c>
      <c r="I7" s="3">
        <v>0</v>
      </c>
      <c r="J7" s="3">
        <v>0</v>
      </c>
      <c r="K7" s="3">
        <v>21</v>
      </c>
      <c r="L7" s="3">
        <v>0</v>
      </c>
      <c r="M7" s="3">
        <v>0</v>
      </c>
    </row>
    <row r="8" spans="1:13" x14ac:dyDescent="0.3">
      <c r="A8" t="str">
        <f>"180405"</f>
        <v>180405</v>
      </c>
      <c r="B8" t="s">
        <v>20</v>
      </c>
      <c r="C8" t="s">
        <v>15</v>
      </c>
      <c r="D8" t="s">
        <v>16</v>
      </c>
      <c r="E8" s="3">
        <v>6743</v>
      </c>
      <c r="F8" s="3">
        <v>5433</v>
      </c>
      <c r="G8" s="3">
        <v>5380</v>
      </c>
      <c r="H8" s="3">
        <v>53</v>
      </c>
      <c r="I8" s="3">
        <v>0</v>
      </c>
      <c r="J8" s="3">
        <v>0</v>
      </c>
      <c r="K8" s="3">
        <v>26</v>
      </c>
      <c r="L8" s="3">
        <v>0</v>
      </c>
      <c r="M8" s="3">
        <v>0</v>
      </c>
    </row>
    <row r="9" spans="1:13" x14ac:dyDescent="0.3">
      <c r="A9" t="str">
        <f>"180406"</f>
        <v>180406</v>
      </c>
      <c r="B9" t="s">
        <v>21</v>
      </c>
      <c r="C9" t="s">
        <v>15</v>
      </c>
      <c r="D9" t="s">
        <v>16</v>
      </c>
      <c r="E9" s="3">
        <v>8331</v>
      </c>
      <c r="F9" s="3">
        <v>6814</v>
      </c>
      <c r="G9" s="3">
        <v>6767</v>
      </c>
      <c r="H9" s="3">
        <v>47</v>
      </c>
      <c r="I9" s="3">
        <v>0</v>
      </c>
      <c r="J9" s="3">
        <v>0</v>
      </c>
      <c r="K9" s="3">
        <v>14</v>
      </c>
      <c r="L9" s="3">
        <v>0</v>
      </c>
      <c r="M9" s="3">
        <v>0</v>
      </c>
    </row>
    <row r="10" spans="1:13" x14ac:dyDescent="0.3">
      <c r="A10" t="str">
        <f>"180407"</f>
        <v>180407</v>
      </c>
      <c r="B10" t="s">
        <v>22</v>
      </c>
      <c r="C10" t="s">
        <v>15</v>
      </c>
      <c r="D10" t="s">
        <v>16</v>
      </c>
      <c r="E10" s="3">
        <v>9535</v>
      </c>
      <c r="F10" s="3">
        <v>7662</v>
      </c>
      <c r="G10" s="3">
        <v>7618</v>
      </c>
      <c r="H10" s="3">
        <v>44</v>
      </c>
      <c r="I10" s="3">
        <v>0</v>
      </c>
      <c r="J10" s="3">
        <v>0</v>
      </c>
      <c r="K10" s="3">
        <v>25</v>
      </c>
      <c r="L10" s="3">
        <v>0</v>
      </c>
      <c r="M10" s="3">
        <v>0</v>
      </c>
    </row>
    <row r="11" spans="1:13" x14ac:dyDescent="0.3">
      <c r="A11" t="str">
        <f>"180408"</f>
        <v>180408</v>
      </c>
      <c r="B11" t="s">
        <v>23</v>
      </c>
      <c r="C11" t="s">
        <v>15</v>
      </c>
      <c r="D11" t="s">
        <v>16</v>
      </c>
      <c r="E11" s="3">
        <v>11102</v>
      </c>
      <c r="F11" s="3">
        <v>8917</v>
      </c>
      <c r="G11" s="3">
        <v>8849</v>
      </c>
      <c r="H11" s="3">
        <v>68</v>
      </c>
      <c r="I11" s="3">
        <v>0</v>
      </c>
      <c r="J11" s="3">
        <v>0</v>
      </c>
      <c r="K11" s="3">
        <v>114</v>
      </c>
      <c r="L11" s="3">
        <v>0</v>
      </c>
      <c r="M11" s="3">
        <v>0</v>
      </c>
    </row>
    <row r="12" spans="1:13" x14ac:dyDescent="0.3">
      <c r="A12" t="str">
        <f>"180409"</f>
        <v>180409</v>
      </c>
      <c r="B12" t="s">
        <v>24</v>
      </c>
      <c r="C12" t="s">
        <v>15</v>
      </c>
      <c r="D12" t="s">
        <v>16</v>
      </c>
      <c r="E12" s="3">
        <v>4273</v>
      </c>
      <c r="F12" s="3">
        <v>3426</v>
      </c>
      <c r="G12" s="3">
        <v>3417</v>
      </c>
      <c r="H12" s="3">
        <v>9</v>
      </c>
      <c r="I12" s="3">
        <v>0</v>
      </c>
      <c r="J12" s="3">
        <v>0</v>
      </c>
      <c r="K12" s="3">
        <v>8</v>
      </c>
      <c r="L12" s="3">
        <v>0</v>
      </c>
      <c r="M12" s="3">
        <v>0</v>
      </c>
    </row>
    <row r="13" spans="1:13" x14ac:dyDescent="0.3">
      <c r="A13" t="str">
        <f>"180410"</f>
        <v>180410</v>
      </c>
      <c r="B13" t="s">
        <v>25</v>
      </c>
      <c r="C13" t="s">
        <v>15</v>
      </c>
      <c r="D13" t="s">
        <v>16</v>
      </c>
      <c r="E13" s="3">
        <v>6205</v>
      </c>
      <c r="F13" s="3">
        <v>4984</v>
      </c>
      <c r="G13" s="3">
        <v>4957</v>
      </c>
      <c r="H13" s="3">
        <v>27</v>
      </c>
      <c r="I13" s="3">
        <v>0</v>
      </c>
      <c r="J13" s="3">
        <v>0</v>
      </c>
      <c r="K13" s="3">
        <v>5</v>
      </c>
      <c r="L13" s="3">
        <v>0</v>
      </c>
      <c r="M13" s="3">
        <v>0</v>
      </c>
    </row>
    <row r="14" spans="1:13" x14ac:dyDescent="0.3">
      <c r="A14" t="str">
        <f>"180411"</f>
        <v>180411</v>
      </c>
      <c r="B14" t="s">
        <v>26</v>
      </c>
      <c r="C14" t="s">
        <v>15</v>
      </c>
      <c r="D14" t="s">
        <v>16</v>
      </c>
      <c r="E14" s="3">
        <v>11935</v>
      </c>
      <c r="F14" s="3">
        <v>9430</v>
      </c>
      <c r="G14" s="3">
        <v>9338</v>
      </c>
      <c r="H14" s="3">
        <v>92</v>
      </c>
      <c r="I14" s="3">
        <v>0</v>
      </c>
      <c r="J14" s="3">
        <v>0</v>
      </c>
      <c r="K14" s="3">
        <v>14</v>
      </c>
      <c r="L14" s="3">
        <v>0</v>
      </c>
      <c r="M14" s="3">
        <v>0</v>
      </c>
    </row>
    <row r="15" spans="1:13" s="2" customFormat="1" x14ac:dyDescent="0.3">
      <c r="A15" s="2" t="s">
        <v>27</v>
      </c>
      <c r="E15" s="4">
        <v>53454</v>
      </c>
      <c r="F15" s="4">
        <v>43965</v>
      </c>
      <c r="G15" s="4">
        <v>43697</v>
      </c>
      <c r="H15" s="4">
        <v>268</v>
      </c>
      <c r="I15" s="4">
        <v>1</v>
      </c>
      <c r="J15" s="4">
        <v>0</v>
      </c>
      <c r="K15" s="4">
        <v>324</v>
      </c>
      <c r="L15" s="4">
        <v>0</v>
      </c>
      <c r="M15" s="4">
        <v>0</v>
      </c>
    </row>
    <row r="16" spans="1:13" x14ac:dyDescent="0.3">
      <c r="A16" t="str">
        <f>"180901"</f>
        <v>180901</v>
      </c>
      <c r="B16" t="s">
        <v>28</v>
      </c>
      <c r="C16" t="s">
        <v>29</v>
      </c>
      <c r="D16" t="s">
        <v>16</v>
      </c>
      <c r="E16" s="3">
        <v>11315</v>
      </c>
      <c r="F16" s="3">
        <v>9459</v>
      </c>
      <c r="G16" s="3">
        <v>9412</v>
      </c>
      <c r="H16" s="3">
        <v>47</v>
      </c>
      <c r="I16" s="3">
        <v>0</v>
      </c>
      <c r="J16" s="3">
        <v>0</v>
      </c>
      <c r="K16" s="3">
        <v>75</v>
      </c>
      <c r="L16" s="3">
        <v>0</v>
      </c>
      <c r="M16" s="3">
        <v>0</v>
      </c>
    </row>
    <row r="17" spans="1:14" x14ac:dyDescent="0.3">
      <c r="A17" t="str">
        <f>"180902"</f>
        <v>180902</v>
      </c>
      <c r="B17" t="s">
        <v>30</v>
      </c>
      <c r="C17" t="s">
        <v>29</v>
      </c>
      <c r="D17" t="s">
        <v>16</v>
      </c>
      <c r="E17" s="3">
        <v>6856</v>
      </c>
      <c r="F17" s="3">
        <v>5743</v>
      </c>
      <c r="G17" s="3">
        <v>5712</v>
      </c>
      <c r="H17" s="3">
        <v>31</v>
      </c>
      <c r="I17" s="3">
        <v>1</v>
      </c>
      <c r="J17" s="3">
        <v>0</v>
      </c>
      <c r="K17" s="3">
        <v>12</v>
      </c>
      <c r="L17" s="3">
        <v>0</v>
      </c>
      <c r="M17" s="3">
        <v>0</v>
      </c>
    </row>
    <row r="18" spans="1:14" x14ac:dyDescent="0.3">
      <c r="A18" t="str">
        <f>"180903"</f>
        <v>180903</v>
      </c>
      <c r="B18" t="s">
        <v>31</v>
      </c>
      <c r="C18" t="s">
        <v>29</v>
      </c>
      <c r="D18" t="s">
        <v>16</v>
      </c>
      <c r="E18" s="3">
        <v>4446</v>
      </c>
      <c r="F18" s="3">
        <v>3695</v>
      </c>
      <c r="G18" s="3">
        <v>3636</v>
      </c>
      <c r="H18" s="3">
        <v>59</v>
      </c>
      <c r="I18" s="3">
        <v>0</v>
      </c>
      <c r="J18" s="3">
        <v>0</v>
      </c>
      <c r="K18" s="3">
        <v>14</v>
      </c>
      <c r="L18" s="3">
        <v>0</v>
      </c>
      <c r="M18" s="3">
        <v>0</v>
      </c>
      <c r="N18" s="3"/>
    </row>
    <row r="19" spans="1:14" x14ac:dyDescent="0.3">
      <c r="A19" t="str">
        <f>"180904"</f>
        <v>180904</v>
      </c>
      <c r="B19" t="s">
        <v>32</v>
      </c>
      <c r="C19" t="s">
        <v>29</v>
      </c>
      <c r="D19" t="s">
        <v>16</v>
      </c>
      <c r="E19" s="3">
        <v>9157</v>
      </c>
      <c r="F19" s="3">
        <v>7401</v>
      </c>
      <c r="G19" s="3">
        <v>7349</v>
      </c>
      <c r="H19" s="3">
        <v>52</v>
      </c>
      <c r="I19" s="3">
        <v>0</v>
      </c>
      <c r="J19" s="3">
        <v>0</v>
      </c>
      <c r="K19" s="3">
        <v>26</v>
      </c>
      <c r="L19" s="3">
        <v>0</v>
      </c>
      <c r="M19" s="3">
        <v>0</v>
      </c>
      <c r="N19" s="3"/>
    </row>
    <row r="20" spans="1:14" x14ac:dyDescent="0.3">
      <c r="A20" t="str">
        <f>"180905"</f>
        <v>180905</v>
      </c>
      <c r="B20" t="s">
        <v>33</v>
      </c>
      <c r="C20" t="s">
        <v>29</v>
      </c>
      <c r="D20" t="s">
        <v>16</v>
      </c>
      <c r="E20" s="3">
        <v>7619</v>
      </c>
      <c r="F20" s="3">
        <v>6281</v>
      </c>
      <c r="G20" s="3">
        <v>6260</v>
      </c>
      <c r="H20" s="3">
        <v>21</v>
      </c>
      <c r="I20" s="3">
        <v>0</v>
      </c>
      <c r="J20" s="3">
        <v>0</v>
      </c>
      <c r="K20" s="3">
        <v>100</v>
      </c>
      <c r="L20" s="3">
        <v>0</v>
      </c>
      <c r="M20" s="3">
        <v>0</v>
      </c>
      <c r="N20" s="3"/>
    </row>
    <row r="21" spans="1:14" x14ac:dyDescent="0.3">
      <c r="A21" t="str">
        <f>"180906"</f>
        <v>180906</v>
      </c>
      <c r="B21" t="s">
        <v>34</v>
      </c>
      <c r="C21" t="s">
        <v>29</v>
      </c>
      <c r="D21" t="s">
        <v>16</v>
      </c>
      <c r="E21" s="3">
        <v>6197</v>
      </c>
      <c r="F21" s="3">
        <v>5021</v>
      </c>
      <c r="G21" s="3">
        <v>4985</v>
      </c>
      <c r="H21" s="3">
        <v>36</v>
      </c>
      <c r="I21" s="3">
        <v>0</v>
      </c>
      <c r="J21" s="3">
        <v>0</v>
      </c>
      <c r="K21" s="3">
        <v>17</v>
      </c>
      <c r="L21" s="3">
        <v>0</v>
      </c>
      <c r="M21" s="3">
        <v>0</v>
      </c>
      <c r="N21" s="3"/>
    </row>
    <row r="22" spans="1:14" x14ac:dyDescent="0.3">
      <c r="A22" t="str">
        <f>"180907"</f>
        <v>180907</v>
      </c>
      <c r="B22" t="s">
        <v>35</v>
      </c>
      <c r="C22" t="s">
        <v>29</v>
      </c>
      <c r="D22" t="s">
        <v>16</v>
      </c>
      <c r="E22" s="3">
        <v>4166</v>
      </c>
      <c r="F22" s="3">
        <v>3425</v>
      </c>
      <c r="G22" s="3">
        <v>3413</v>
      </c>
      <c r="H22" s="3">
        <v>12</v>
      </c>
      <c r="I22" s="3">
        <v>0</v>
      </c>
      <c r="J22" s="3">
        <v>0</v>
      </c>
      <c r="K22" s="3">
        <v>13</v>
      </c>
      <c r="L22" s="3">
        <v>0</v>
      </c>
      <c r="M22" s="3">
        <v>0</v>
      </c>
      <c r="N22" s="3"/>
    </row>
    <row r="23" spans="1:14" x14ac:dyDescent="0.3">
      <c r="A23" t="str">
        <f>"180908"</f>
        <v>180908</v>
      </c>
      <c r="B23" t="s">
        <v>36</v>
      </c>
      <c r="C23" t="s">
        <v>29</v>
      </c>
      <c r="D23" t="s">
        <v>16</v>
      </c>
      <c r="E23" s="3">
        <v>3698</v>
      </c>
      <c r="F23" s="3">
        <v>2940</v>
      </c>
      <c r="G23" s="3">
        <v>2930</v>
      </c>
      <c r="H23" s="3">
        <v>10</v>
      </c>
      <c r="I23" s="3">
        <v>0</v>
      </c>
      <c r="J23" s="3">
        <v>0</v>
      </c>
      <c r="K23" s="3">
        <v>67</v>
      </c>
      <c r="L23" s="3">
        <v>0</v>
      </c>
      <c r="M23" s="3">
        <v>0</v>
      </c>
      <c r="N23" s="3"/>
    </row>
    <row r="24" spans="1:14" s="2" customFormat="1" x14ac:dyDescent="0.3">
      <c r="A24" s="2" t="s">
        <v>37</v>
      </c>
      <c r="E24" s="4">
        <v>72530</v>
      </c>
      <c r="F24" s="4">
        <v>58613</v>
      </c>
      <c r="G24" s="4">
        <v>57938</v>
      </c>
      <c r="H24" s="4">
        <v>675</v>
      </c>
      <c r="I24" s="4">
        <v>0</v>
      </c>
      <c r="J24" s="4">
        <v>0</v>
      </c>
      <c r="K24" s="4">
        <v>184</v>
      </c>
      <c r="L24" s="4">
        <v>0</v>
      </c>
      <c r="M24" s="4">
        <v>0</v>
      </c>
      <c r="N24" s="4"/>
    </row>
    <row r="25" spans="1:14" x14ac:dyDescent="0.3">
      <c r="A25" t="str">
        <f>"181301"</f>
        <v>181301</v>
      </c>
      <c r="B25" t="s">
        <v>38</v>
      </c>
      <c r="C25" t="s">
        <v>39</v>
      </c>
      <c r="D25" t="s">
        <v>16</v>
      </c>
      <c r="E25" s="3">
        <v>6290</v>
      </c>
      <c r="F25" s="3">
        <v>5174</v>
      </c>
      <c r="G25" s="3">
        <v>5070</v>
      </c>
      <c r="H25" s="3">
        <v>104</v>
      </c>
      <c r="I25" s="3">
        <v>0</v>
      </c>
      <c r="J25" s="3">
        <v>0</v>
      </c>
      <c r="K25" s="3">
        <v>6</v>
      </c>
      <c r="L25" s="3">
        <v>0</v>
      </c>
      <c r="M25" s="3">
        <v>0</v>
      </c>
      <c r="N25" s="3"/>
    </row>
    <row r="26" spans="1:14" x14ac:dyDescent="0.3">
      <c r="A26" t="str">
        <f>"181302"</f>
        <v>181302</v>
      </c>
      <c r="B26" t="s">
        <v>40</v>
      </c>
      <c r="C26" t="s">
        <v>39</v>
      </c>
      <c r="D26" t="s">
        <v>16</v>
      </c>
      <c r="E26" s="3">
        <v>9058</v>
      </c>
      <c r="F26" s="3">
        <v>7360</v>
      </c>
      <c r="G26" s="3">
        <v>7298</v>
      </c>
      <c r="H26" s="3">
        <v>62</v>
      </c>
      <c r="I26" s="3">
        <v>0</v>
      </c>
      <c r="J26" s="3">
        <v>0</v>
      </c>
      <c r="K26" s="3">
        <v>23</v>
      </c>
      <c r="L26" s="3">
        <v>0</v>
      </c>
      <c r="M26" s="3">
        <v>0</v>
      </c>
      <c r="N26" s="3"/>
    </row>
    <row r="27" spans="1:14" x14ac:dyDescent="0.3">
      <c r="A27" t="str">
        <f>"181303"</f>
        <v>181303</v>
      </c>
      <c r="B27" t="s">
        <v>41</v>
      </c>
      <c r="C27" t="s">
        <v>39</v>
      </c>
      <c r="D27" t="s">
        <v>16</v>
      </c>
      <c r="E27" s="3">
        <v>5281</v>
      </c>
      <c r="F27" s="3">
        <v>4352</v>
      </c>
      <c r="G27" s="3">
        <v>4264</v>
      </c>
      <c r="H27" s="3">
        <v>88</v>
      </c>
      <c r="I27" s="3">
        <v>0</v>
      </c>
      <c r="J27" s="3">
        <v>0</v>
      </c>
      <c r="K27" s="3">
        <v>17</v>
      </c>
      <c r="L27" s="3">
        <v>0</v>
      </c>
      <c r="M27" s="3">
        <v>0</v>
      </c>
      <c r="N27" s="3"/>
    </row>
    <row r="28" spans="1:14" x14ac:dyDescent="0.3">
      <c r="A28" t="str">
        <f>"181304"</f>
        <v>181304</v>
      </c>
      <c r="B28" t="s">
        <v>42</v>
      </c>
      <c r="C28" t="s">
        <v>39</v>
      </c>
      <c r="D28" t="s">
        <v>16</v>
      </c>
      <c r="E28" s="3">
        <v>5111</v>
      </c>
      <c r="F28" s="3">
        <v>4108</v>
      </c>
      <c r="G28" s="3">
        <v>3990</v>
      </c>
      <c r="H28" s="3">
        <v>118</v>
      </c>
      <c r="I28" s="3">
        <v>0</v>
      </c>
      <c r="J28" s="3">
        <v>0</v>
      </c>
      <c r="K28" s="3">
        <v>23</v>
      </c>
      <c r="L28" s="3">
        <v>0</v>
      </c>
      <c r="M28" s="3">
        <v>0</v>
      </c>
      <c r="N28" s="3"/>
    </row>
    <row r="29" spans="1:14" x14ac:dyDescent="0.3">
      <c r="A29" t="str">
        <f>"181305"</f>
        <v>181305</v>
      </c>
      <c r="B29" t="s">
        <v>43</v>
      </c>
      <c r="C29" t="s">
        <v>39</v>
      </c>
      <c r="D29" t="s">
        <v>16</v>
      </c>
      <c r="E29" s="3">
        <v>4729</v>
      </c>
      <c r="F29" s="3">
        <v>3805</v>
      </c>
      <c r="G29" s="3">
        <v>3791</v>
      </c>
      <c r="H29" s="3">
        <v>14</v>
      </c>
      <c r="I29" s="3">
        <v>0</v>
      </c>
      <c r="J29" s="3">
        <v>0</v>
      </c>
      <c r="K29" s="3">
        <v>9</v>
      </c>
      <c r="L29" s="3">
        <v>0</v>
      </c>
      <c r="M29" s="3">
        <v>0</v>
      </c>
      <c r="N29" s="3"/>
    </row>
    <row r="30" spans="1:14" x14ac:dyDescent="0.3">
      <c r="A30" t="str">
        <f>"181306"</f>
        <v>181306</v>
      </c>
      <c r="B30" t="s">
        <v>44</v>
      </c>
      <c r="C30" t="s">
        <v>39</v>
      </c>
      <c r="D30" t="s">
        <v>16</v>
      </c>
      <c r="E30" s="3">
        <v>6378</v>
      </c>
      <c r="F30" s="3">
        <v>5083</v>
      </c>
      <c r="G30" s="3">
        <v>5041</v>
      </c>
      <c r="H30" s="3">
        <v>42</v>
      </c>
      <c r="I30" s="3">
        <v>0</v>
      </c>
      <c r="J30" s="3">
        <v>0</v>
      </c>
      <c r="K30" s="3">
        <v>19</v>
      </c>
      <c r="L30" s="3">
        <v>0</v>
      </c>
      <c r="M30" s="3">
        <v>0</v>
      </c>
      <c r="N30" s="3"/>
    </row>
    <row r="31" spans="1:14" x14ac:dyDescent="0.3">
      <c r="A31" t="str">
        <f>"181307"</f>
        <v>181307</v>
      </c>
      <c r="B31" t="s">
        <v>45</v>
      </c>
      <c r="C31" t="s">
        <v>39</v>
      </c>
      <c r="D31" t="s">
        <v>16</v>
      </c>
      <c r="E31" s="3">
        <v>8726</v>
      </c>
      <c r="F31" s="3">
        <v>6976</v>
      </c>
      <c r="G31" s="3">
        <v>6920</v>
      </c>
      <c r="H31" s="3">
        <v>56</v>
      </c>
      <c r="I31" s="3">
        <v>0</v>
      </c>
      <c r="J31" s="3">
        <v>0</v>
      </c>
      <c r="K31" s="3">
        <v>25</v>
      </c>
      <c r="L31" s="3">
        <v>0</v>
      </c>
      <c r="M31" s="3">
        <v>0</v>
      </c>
      <c r="N31" s="3"/>
    </row>
    <row r="32" spans="1:14" x14ac:dyDescent="0.3">
      <c r="A32" t="str">
        <f>"181308"</f>
        <v>181308</v>
      </c>
      <c r="B32" t="s">
        <v>46</v>
      </c>
      <c r="C32" t="s">
        <v>39</v>
      </c>
      <c r="D32" t="s">
        <v>16</v>
      </c>
      <c r="E32" s="3">
        <v>10385</v>
      </c>
      <c r="F32" s="3">
        <v>8375</v>
      </c>
      <c r="G32" s="3">
        <v>8303</v>
      </c>
      <c r="H32" s="3">
        <v>72</v>
      </c>
      <c r="I32" s="3">
        <v>0</v>
      </c>
      <c r="J32" s="3">
        <v>0</v>
      </c>
      <c r="K32" s="3">
        <v>17</v>
      </c>
      <c r="L32" s="3">
        <v>0</v>
      </c>
      <c r="M32" s="3">
        <v>0</v>
      </c>
      <c r="N32" s="3"/>
    </row>
    <row r="33" spans="1:15" x14ac:dyDescent="0.3">
      <c r="A33" t="str">
        <f>"181309"</f>
        <v>181309</v>
      </c>
      <c r="B33" t="s">
        <v>47</v>
      </c>
      <c r="C33" t="s">
        <v>39</v>
      </c>
      <c r="D33" t="s">
        <v>16</v>
      </c>
      <c r="E33" s="3">
        <v>3881</v>
      </c>
      <c r="F33" s="3">
        <v>3127</v>
      </c>
      <c r="G33" s="3">
        <v>3112</v>
      </c>
      <c r="H33" s="3">
        <v>15</v>
      </c>
      <c r="I33" s="3">
        <v>0</v>
      </c>
      <c r="J33" s="3">
        <v>0</v>
      </c>
      <c r="K33" s="3">
        <v>12</v>
      </c>
      <c r="L33" s="3">
        <v>0</v>
      </c>
      <c r="M33" s="3">
        <v>0</v>
      </c>
      <c r="N33" s="3"/>
    </row>
    <row r="34" spans="1:15" x14ac:dyDescent="0.3">
      <c r="A34" t="str">
        <f>"181310"</f>
        <v>181310</v>
      </c>
      <c r="B34" t="s">
        <v>48</v>
      </c>
      <c r="C34" t="s">
        <v>39</v>
      </c>
      <c r="D34" t="s">
        <v>16</v>
      </c>
      <c r="E34" s="3">
        <v>12691</v>
      </c>
      <c r="F34" s="3">
        <v>10253</v>
      </c>
      <c r="G34" s="3">
        <v>10149</v>
      </c>
      <c r="H34" s="3">
        <v>104</v>
      </c>
      <c r="I34" s="3">
        <v>0</v>
      </c>
      <c r="J34" s="3">
        <v>0</v>
      </c>
      <c r="K34" s="3">
        <v>33</v>
      </c>
      <c r="L34" s="3">
        <v>0</v>
      </c>
      <c r="M34" s="3">
        <v>0</v>
      </c>
      <c r="N34" s="3"/>
    </row>
    <row r="35" spans="1:15" s="2" customFormat="1" x14ac:dyDescent="0.3">
      <c r="A35" s="2" t="s">
        <v>49</v>
      </c>
      <c r="E35" s="4">
        <v>76690</v>
      </c>
      <c r="F35" s="4">
        <v>62174</v>
      </c>
      <c r="G35" s="4">
        <v>61679</v>
      </c>
      <c r="H35" s="4">
        <v>495</v>
      </c>
      <c r="I35" s="4">
        <v>0</v>
      </c>
      <c r="J35" s="4">
        <v>0</v>
      </c>
      <c r="K35" s="4">
        <v>155</v>
      </c>
      <c r="L35" s="4">
        <v>0</v>
      </c>
      <c r="M35" s="4">
        <v>0</v>
      </c>
      <c r="N35" s="4"/>
    </row>
    <row r="36" spans="1:15" x14ac:dyDescent="0.3">
      <c r="A36" t="str">
        <f>"181401"</f>
        <v>181401</v>
      </c>
      <c r="B36" t="s">
        <v>50</v>
      </c>
      <c r="C36" t="s">
        <v>51</v>
      </c>
      <c r="D36" t="s">
        <v>16</v>
      </c>
      <c r="E36" s="3">
        <v>14399</v>
      </c>
      <c r="F36" s="3">
        <v>11978</v>
      </c>
      <c r="G36" s="3">
        <v>11907</v>
      </c>
      <c r="H36" s="3">
        <v>71</v>
      </c>
      <c r="I36" s="3">
        <v>0</v>
      </c>
      <c r="J36" s="3">
        <v>0</v>
      </c>
      <c r="K36" s="3">
        <v>22</v>
      </c>
      <c r="L36" s="3">
        <v>0</v>
      </c>
      <c r="M36" s="3">
        <v>0</v>
      </c>
      <c r="N36" s="3"/>
    </row>
    <row r="37" spans="1:15" x14ac:dyDescent="0.3">
      <c r="A37" t="str">
        <f>"181402"</f>
        <v>181402</v>
      </c>
      <c r="B37" t="s">
        <v>52</v>
      </c>
      <c r="C37" t="s">
        <v>51</v>
      </c>
      <c r="D37" t="s">
        <v>16</v>
      </c>
      <c r="E37" s="3">
        <v>4085</v>
      </c>
      <c r="F37" s="3">
        <v>3292</v>
      </c>
      <c r="G37" s="3">
        <v>3274</v>
      </c>
      <c r="H37" s="3">
        <v>18</v>
      </c>
      <c r="I37" s="3">
        <v>0</v>
      </c>
      <c r="J37" s="3">
        <v>0</v>
      </c>
      <c r="K37" s="3">
        <v>8</v>
      </c>
      <c r="L37" s="3">
        <v>0</v>
      </c>
      <c r="M37" s="3">
        <v>0</v>
      </c>
      <c r="N37" s="3"/>
    </row>
    <row r="38" spans="1:15" x14ac:dyDescent="0.3">
      <c r="A38" t="str">
        <f>"181403"</f>
        <v>181403</v>
      </c>
      <c r="B38" t="s">
        <v>53</v>
      </c>
      <c r="C38" t="s">
        <v>51</v>
      </c>
      <c r="D38" t="s">
        <v>16</v>
      </c>
      <c r="E38" s="3">
        <v>4537</v>
      </c>
      <c r="F38" s="3">
        <v>3628</v>
      </c>
      <c r="G38" s="3">
        <v>3574</v>
      </c>
      <c r="H38" s="3">
        <v>54</v>
      </c>
      <c r="I38" s="3">
        <v>0</v>
      </c>
      <c r="J38" s="3">
        <v>0</v>
      </c>
      <c r="K38" s="3">
        <v>10</v>
      </c>
      <c r="L38" s="3">
        <v>0</v>
      </c>
      <c r="M38" s="3">
        <v>0</v>
      </c>
      <c r="N38" s="3"/>
    </row>
    <row r="39" spans="1:15" x14ac:dyDescent="0.3">
      <c r="A39" t="str">
        <f>"181404"</f>
        <v>181404</v>
      </c>
      <c r="B39" t="s">
        <v>54</v>
      </c>
      <c r="C39" t="s">
        <v>51</v>
      </c>
      <c r="D39" t="s">
        <v>16</v>
      </c>
      <c r="E39" s="3">
        <v>4359</v>
      </c>
      <c r="F39" s="3">
        <v>3620</v>
      </c>
      <c r="G39" s="3">
        <v>3522</v>
      </c>
      <c r="H39" s="3">
        <v>98</v>
      </c>
      <c r="I39" s="3">
        <v>0</v>
      </c>
      <c r="J39" s="3">
        <v>0</v>
      </c>
      <c r="K39" s="3">
        <v>13</v>
      </c>
      <c r="L39" s="3">
        <v>0</v>
      </c>
      <c r="M39" s="3">
        <v>0</v>
      </c>
      <c r="N39" s="3"/>
    </row>
    <row r="40" spans="1:15" x14ac:dyDescent="0.3">
      <c r="A40" t="str">
        <f>"181405"</f>
        <v>181405</v>
      </c>
      <c r="B40" t="s">
        <v>55</v>
      </c>
      <c r="C40" t="s">
        <v>51</v>
      </c>
      <c r="D40" t="s">
        <v>16</v>
      </c>
      <c r="E40" s="3">
        <v>11957</v>
      </c>
      <c r="F40" s="3">
        <v>9779</v>
      </c>
      <c r="G40" s="3">
        <v>9703</v>
      </c>
      <c r="H40" s="3">
        <v>76</v>
      </c>
      <c r="I40" s="3">
        <v>0</v>
      </c>
      <c r="J40" s="3">
        <v>0</v>
      </c>
      <c r="K40" s="3">
        <v>26</v>
      </c>
      <c r="L40" s="3">
        <v>0</v>
      </c>
      <c r="M40" s="3">
        <v>0</v>
      </c>
      <c r="N40" s="3"/>
    </row>
    <row r="41" spans="1:15" x14ac:dyDescent="0.3">
      <c r="A41" t="str">
        <f>"181406"</f>
        <v>181406</v>
      </c>
      <c r="B41" t="s">
        <v>56</v>
      </c>
      <c r="C41" t="s">
        <v>51</v>
      </c>
      <c r="D41" t="s">
        <v>16</v>
      </c>
      <c r="E41" s="3">
        <v>14703</v>
      </c>
      <c r="F41" s="3">
        <v>11716</v>
      </c>
      <c r="G41" s="3">
        <v>11670</v>
      </c>
      <c r="H41" s="3">
        <v>46</v>
      </c>
      <c r="I41" s="3">
        <v>0</v>
      </c>
      <c r="J41" s="3">
        <v>0</v>
      </c>
      <c r="K41" s="3">
        <v>22</v>
      </c>
      <c r="L41" s="3">
        <v>0</v>
      </c>
      <c r="M41" s="3">
        <v>0</v>
      </c>
      <c r="N41" s="3"/>
    </row>
    <row r="42" spans="1:15" x14ac:dyDescent="0.3">
      <c r="A42" t="str">
        <f>"181407"</f>
        <v>181407</v>
      </c>
      <c r="B42" t="s">
        <v>57</v>
      </c>
      <c r="C42" t="s">
        <v>51</v>
      </c>
      <c r="D42" t="s">
        <v>16</v>
      </c>
      <c r="E42" s="3">
        <v>6935</v>
      </c>
      <c r="F42" s="3">
        <v>5695</v>
      </c>
      <c r="G42" s="3">
        <v>5608</v>
      </c>
      <c r="H42" s="3">
        <v>87</v>
      </c>
      <c r="I42" s="3">
        <v>0</v>
      </c>
      <c r="J42" s="3">
        <v>0</v>
      </c>
      <c r="K42" s="3">
        <v>14</v>
      </c>
      <c r="L42" s="3">
        <v>0</v>
      </c>
      <c r="M42" s="3">
        <v>0</v>
      </c>
      <c r="N42" s="3"/>
    </row>
    <row r="43" spans="1:15" x14ac:dyDescent="0.3">
      <c r="A43" t="str">
        <f>"181408"</f>
        <v>181408</v>
      </c>
      <c r="B43" t="s">
        <v>58</v>
      </c>
      <c r="C43" t="s">
        <v>51</v>
      </c>
      <c r="D43" t="s">
        <v>16</v>
      </c>
      <c r="E43" s="3">
        <v>8550</v>
      </c>
      <c r="F43" s="3">
        <v>6727</v>
      </c>
      <c r="G43" s="3">
        <v>6712</v>
      </c>
      <c r="H43" s="3">
        <v>15</v>
      </c>
      <c r="I43" s="3">
        <v>0</v>
      </c>
      <c r="J43" s="3">
        <v>0</v>
      </c>
      <c r="K43" s="3">
        <v>30</v>
      </c>
      <c r="L43" s="3">
        <v>0</v>
      </c>
      <c r="M43" s="3">
        <v>0</v>
      </c>
      <c r="N43" s="3"/>
    </row>
    <row r="44" spans="1:15" x14ac:dyDescent="0.3">
      <c r="A44" t="str">
        <f>"181409"</f>
        <v>181409</v>
      </c>
      <c r="B44" t="s">
        <v>59</v>
      </c>
      <c r="C44" t="s">
        <v>51</v>
      </c>
      <c r="D44" t="s">
        <v>16</v>
      </c>
      <c r="E44" s="3">
        <v>7165</v>
      </c>
      <c r="F44" s="3">
        <v>5739</v>
      </c>
      <c r="G44" s="3">
        <v>5709</v>
      </c>
      <c r="H44" s="3">
        <v>30</v>
      </c>
      <c r="I44" s="3">
        <v>0</v>
      </c>
      <c r="J44" s="3">
        <v>0</v>
      </c>
      <c r="K44" s="3">
        <v>10</v>
      </c>
      <c r="L44" s="3">
        <v>0</v>
      </c>
      <c r="M44" s="3">
        <v>0</v>
      </c>
      <c r="N44" s="3"/>
      <c r="O44" s="3"/>
    </row>
    <row r="45" spans="1:15" s="2" customFormat="1" x14ac:dyDescent="0.3">
      <c r="A45" s="2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3">
      <c r="A46" t="str">
        <f>"186201"</f>
        <v>186201</v>
      </c>
      <c r="B46" t="s">
        <v>61</v>
      </c>
      <c r="C46" t="s">
        <v>16</v>
      </c>
      <c r="D46" t="s">
        <v>16</v>
      </c>
      <c r="E46" s="3">
        <v>54184</v>
      </c>
      <c r="F46" s="3">
        <v>45701</v>
      </c>
      <c r="G46" s="3">
        <v>45187</v>
      </c>
      <c r="H46" s="3">
        <v>514</v>
      </c>
      <c r="I46" s="3">
        <v>0</v>
      </c>
      <c r="J46" s="3">
        <v>0</v>
      </c>
      <c r="K46" s="3">
        <v>223</v>
      </c>
      <c r="L46" s="3">
        <v>0</v>
      </c>
      <c r="M46" s="3">
        <v>0</v>
      </c>
      <c r="N46" s="3"/>
      <c r="O46" s="3"/>
    </row>
    <row r="47" spans="1:15" s="2" customFormat="1" x14ac:dyDescent="0.3">
      <c r="A47" s="2" t="s">
        <v>62</v>
      </c>
      <c r="E47" s="4">
        <v>372739</v>
      </c>
      <c r="F47" s="4">
        <v>305022</v>
      </c>
      <c r="G47" s="4">
        <v>302386</v>
      </c>
      <c r="H47" s="4">
        <v>2636</v>
      </c>
      <c r="I47" s="4">
        <v>1</v>
      </c>
      <c r="J47" s="4">
        <v>0</v>
      </c>
      <c r="K47" s="4">
        <v>1243</v>
      </c>
      <c r="L47" s="4">
        <v>0</v>
      </c>
      <c r="M47" s="4">
        <v>0</v>
      </c>
      <c r="N47" s="4"/>
      <c r="O47" s="4"/>
    </row>
    <row r="48" spans="1:15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mergeCells count="1">
    <mergeCell ref="A1:M1"/>
  </mergeCells>
  <pageMargins left="0.51181102362204722" right="0.11811023622047244" top="0.3543307086614173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2024-01-21T19:58:28Z</cp:lastPrinted>
  <dcterms:created xsi:type="dcterms:W3CDTF">2024-01-21T19:50:58Z</dcterms:created>
  <dcterms:modified xsi:type="dcterms:W3CDTF">2024-01-21T20:09:29Z</dcterms:modified>
</cp:coreProperties>
</file>