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BW\Rejestr wyborców na stronę\"/>
    </mc:Choice>
  </mc:AlternateContent>
  <bookViews>
    <workbookView xWindow="0" yWindow="0" windowWidth="23040" windowHeight="10512"/>
  </bookViews>
  <sheets>
    <sheet name="rejestr_wyborcow_2024_kw_1_2024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<sst xmlns="http://schemas.openxmlformats.org/spreadsheetml/2006/main" count="137" uniqueCount="64">
  <si>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</si>
  <si>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</si>
  <si>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</si>
  <si>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</si>
  <si>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</si>
  <si>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</si>
  <si>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</si>
  <si>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</si>
  <si>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</si>
  <si>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</si>
  <si>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</si>
  <si>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</si>
  <si>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</si>
  <si>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</si>
  <si>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</si>
  <si>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</si>
  <si>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</si>
  <si>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</si>
  <si>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</si>
  <si>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</si>
  <si>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</si>
  <si>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</si>
  <si>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</si>
  <si>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</si>
  <si>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</si>
  <si>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</si>
  <si>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</si>
  <si>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</si>
  <si>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</si>
  <si>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</si>
  <si>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</si>
  <si>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</si>
  <si>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</si>
  <si>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</si>
  <si>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</si>
  <si>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</si>
  <si>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</si>
  <si>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</si>
  <si>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</si>
  <si>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</si>
  <si>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</si>
  <si>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</si>
  <si>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</si>
  <si>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</si>
  <si>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</si>
  <si>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</si>
  <si>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</si>
  <si>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</si>
  <si>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</si>
  <si>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</si>
  <si>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</si>
  <si>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</si>
  <si>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</si>
  <si>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</si>
  <si>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</si>
  <si>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</si>
  <si>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</si>
  <si>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</si>
  <si>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</si>
  <si>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</si>
  <si>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</si>
  <si>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</si>
  <si>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</si>
  <si>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Krajowe Biuro Wyborcze - Delegatura w Przemyślu - stan rejestru wyborców na 31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</si>
</sst>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9" workbookViewId="0">
      <selection activeCell="I2" sqref="I2"/>
    </sheetView>
  </sheetViews>
  <sheetFormatPr defaultRowHeight="14.4" x14ac:dyDescent="0.3"/>
  <cols>
    <col min="1" max="1" width="8.88671875" style="2"/>
    <col min="2" max="2" width="16.88671875" style="2" customWidth="1"/>
    <col min="3" max="3" width="12.21875" style="2" customWidth="1"/>
    <col min="4" max="4" width="11.5546875" style="2" customWidth="1"/>
    <col min="5" max="5" width="13.77734375" style="2" customWidth="1"/>
    <col min="6" max="6" width="12.21875" style="2" customWidth="1"/>
    <col min="7" max="7" width="14.77734375" style="2" customWidth="1"/>
    <col min="8" max="8" width="13" style="2" customWidth="1"/>
    <col min="9" max="9" width="12.77734375" style="2" customWidth="1"/>
    <col min="10" max="10" width="14.77734375" style="2" customWidth="1"/>
    <col min="11" max="11" width="14.33203125" style="2" customWidth="1"/>
    <col min="12" max="12" width="15.109375" style="2" customWidth="1"/>
    <col min="13" max="13" width="16.44140625" style="2" customWidth="1"/>
    <col min="14" max="16384" width="8.88671875" style="2"/>
  </cols>
  <sheetData>
    <row r="1" spans="1:13" ht="18" x14ac:dyDescent="0.35">
      <c r="A1" s="3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1" customFormat="1" ht="129.6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s="5" customFormat="1" x14ac:dyDescent="0.3">
      <c r="A3" s="7" t="s">
        <v>13</v>
      </c>
      <c r="B3" s="7"/>
      <c r="C3" s="7"/>
      <c r="D3" s="7"/>
      <c r="E3" s="7">
        <v>115608</v>
      </c>
      <c r="F3" s="7">
        <v>94346</v>
      </c>
      <c r="G3" s="7">
        <v>93516</v>
      </c>
      <c r="H3" s="7">
        <v>830</v>
      </c>
      <c r="I3" s="7">
        <v>3</v>
      </c>
      <c r="J3" s="7">
        <v>0</v>
      </c>
      <c r="K3" s="7">
        <v>363</v>
      </c>
      <c r="L3" s="7">
        <v>0</v>
      </c>
      <c r="M3" s="7">
        <v>0</v>
      </c>
    </row>
    <row r="4" spans="1:13" x14ac:dyDescent="0.3">
      <c r="A4" s="8" t="str">
        <f>"180401"</f>
        <v>180401</v>
      </c>
      <c r="B4" s="8" t="s">
        <v>14</v>
      </c>
      <c r="C4" s="8" t="s">
        <v>15</v>
      </c>
      <c r="D4" s="8" t="s">
        <v>16</v>
      </c>
      <c r="E4" s="8">
        <v>34209</v>
      </c>
      <c r="F4" s="8">
        <v>28736</v>
      </c>
      <c r="G4" s="8">
        <v>28455</v>
      </c>
      <c r="H4" s="8">
        <v>281</v>
      </c>
      <c r="I4" s="8">
        <v>1</v>
      </c>
      <c r="J4" s="8">
        <v>0</v>
      </c>
      <c r="K4" s="8">
        <v>118</v>
      </c>
      <c r="L4" s="8">
        <v>0</v>
      </c>
      <c r="M4" s="8">
        <v>0</v>
      </c>
    </row>
    <row r="5" spans="1:13" x14ac:dyDescent="0.3">
      <c r="A5" s="8" t="str">
        <f>"180402"</f>
        <v>180402</v>
      </c>
      <c r="B5" s="8" t="s">
        <v>17</v>
      </c>
      <c r="C5" s="8" t="s">
        <v>15</v>
      </c>
      <c r="D5" s="8" t="s">
        <v>16</v>
      </c>
      <c r="E5" s="8">
        <v>4969</v>
      </c>
      <c r="F5" s="8">
        <v>4175</v>
      </c>
      <c r="G5" s="8">
        <v>4106</v>
      </c>
      <c r="H5" s="8">
        <v>69</v>
      </c>
      <c r="I5" s="8">
        <v>0</v>
      </c>
      <c r="J5" s="8">
        <v>0</v>
      </c>
      <c r="K5" s="8">
        <v>8</v>
      </c>
      <c r="L5" s="8">
        <v>0</v>
      </c>
      <c r="M5" s="8">
        <v>0</v>
      </c>
    </row>
    <row r="6" spans="1:13" x14ac:dyDescent="0.3">
      <c r="A6" s="8" t="str">
        <f>"180403"</f>
        <v>180403</v>
      </c>
      <c r="B6" s="8" t="s">
        <v>18</v>
      </c>
      <c r="C6" s="8" t="s">
        <v>15</v>
      </c>
      <c r="D6" s="8" t="s">
        <v>16</v>
      </c>
      <c r="E6" s="8">
        <v>5403</v>
      </c>
      <c r="F6" s="8">
        <v>4407</v>
      </c>
      <c r="G6" s="8">
        <v>4386</v>
      </c>
      <c r="H6" s="8">
        <v>21</v>
      </c>
      <c r="I6" s="8">
        <v>0</v>
      </c>
      <c r="J6" s="8">
        <v>0</v>
      </c>
      <c r="K6" s="8">
        <v>6</v>
      </c>
      <c r="L6" s="8">
        <v>0</v>
      </c>
      <c r="M6" s="8">
        <v>0</v>
      </c>
    </row>
    <row r="7" spans="1:13" x14ac:dyDescent="0.3">
      <c r="A7" s="8" t="str">
        <f>"180404"</f>
        <v>180404</v>
      </c>
      <c r="B7" s="8" t="s">
        <v>19</v>
      </c>
      <c r="C7" s="8" t="s">
        <v>15</v>
      </c>
      <c r="D7" s="8" t="s">
        <v>16</v>
      </c>
      <c r="E7" s="8">
        <v>12991</v>
      </c>
      <c r="F7" s="8">
        <v>10432</v>
      </c>
      <c r="G7" s="8">
        <v>10393</v>
      </c>
      <c r="H7" s="8">
        <v>39</v>
      </c>
      <c r="I7" s="8">
        <v>0</v>
      </c>
      <c r="J7" s="8">
        <v>0</v>
      </c>
      <c r="K7" s="8">
        <v>21</v>
      </c>
      <c r="L7" s="8">
        <v>0</v>
      </c>
      <c r="M7" s="8">
        <v>0</v>
      </c>
    </row>
    <row r="8" spans="1:13" x14ac:dyDescent="0.3">
      <c r="A8" s="8" t="str">
        <f>"180405"</f>
        <v>180405</v>
      </c>
      <c r="B8" s="8" t="s">
        <v>20</v>
      </c>
      <c r="C8" s="8" t="s">
        <v>15</v>
      </c>
      <c r="D8" s="8" t="s">
        <v>16</v>
      </c>
      <c r="E8" s="8">
        <v>6720</v>
      </c>
      <c r="F8" s="8">
        <v>5417</v>
      </c>
      <c r="G8" s="8">
        <v>5354</v>
      </c>
      <c r="H8" s="8">
        <v>63</v>
      </c>
      <c r="I8" s="8">
        <v>1</v>
      </c>
      <c r="J8" s="8">
        <v>0</v>
      </c>
      <c r="K8" s="8">
        <v>26</v>
      </c>
      <c r="L8" s="8">
        <v>0</v>
      </c>
      <c r="M8" s="8">
        <v>0</v>
      </c>
    </row>
    <row r="9" spans="1:13" x14ac:dyDescent="0.3">
      <c r="A9" s="8" t="str">
        <f>"180406"</f>
        <v>180406</v>
      </c>
      <c r="B9" s="8" t="s">
        <v>21</v>
      </c>
      <c r="C9" s="8" t="s">
        <v>15</v>
      </c>
      <c r="D9" s="8" t="s">
        <v>16</v>
      </c>
      <c r="E9" s="8">
        <v>8283</v>
      </c>
      <c r="F9" s="8">
        <v>6775</v>
      </c>
      <c r="G9" s="8">
        <v>6718</v>
      </c>
      <c r="H9" s="8">
        <v>57</v>
      </c>
      <c r="I9" s="8">
        <v>0</v>
      </c>
      <c r="J9" s="8">
        <v>0</v>
      </c>
      <c r="K9" s="8">
        <v>13</v>
      </c>
      <c r="L9" s="8">
        <v>0</v>
      </c>
      <c r="M9" s="8">
        <v>0</v>
      </c>
    </row>
    <row r="10" spans="1:13" x14ac:dyDescent="0.3">
      <c r="A10" s="8" t="str">
        <f>"180407"</f>
        <v>180407</v>
      </c>
      <c r="B10" s="8" t="s">
        <v>22</v>
      </c>
      <c r="C10" s="8" t="s">
        <v>15</v>
      </c>
      <c r="D10" s="8" t="s">
        <v>16</v>
      </c>
      <c r="E10" s="8">
        <v>9528</v>
      </c>
      <c r="F10" s="8">
        <v>7658</v>
      </c>
      <c r="G10" s="8">
        <v>7598</v>
      </c>
      <c r="H10" s="8">
        <v>60</v>
      </c>
      <c r="I10" s="8">
        <v>0</v>
      </c>
      <c r="J10" s="8">
        <v>0</v>
      </c>
      <c r="K10" s="8">
        <v>25</v>
      </c>
      <c r="L10" s="8">
        <v>0</v>
      </c>
      <c r="M10" s="8">
        <v>0</v>
      </c>
    </row>
    <row r="11" spans="1:13" x14ac:dyDescent="0.3">
      <c r="A11" s="8" t="str">
        <f>"180408"</f>
        <v>180408</v>
      </c>
      <c r="B11" s="8" t="s">
        <v>23</v>
      </c>
      <c r="C11" s="8" t="s">
        <v>15</v>
      </c>
      <c r="D11" s="8" t="s">
        <v>16</v>
      </c>
      <c r="E11" s="8">
        <v>11095</v>
      </c>
      <c r="F11" s="8">
        <v>8908</v>
      </c>
      <c r="G11" s="8">
        <v>8813</v>
      </c>
      <c r="H11" s="8">
        <v>95</v>
      </c>
      <c r="I11" s="8">
        <v>0</v>
      </c>
      <c r="J11" s="8">
        <v>0</v>
      </c>
      <c r="K11" s="8">
        <v>118</v>
      </c>
      <c r="L11" s="8">
        <v>0</v>
      </c>
      <c r="M11" s="8">
        <v>0</v>
      </c>
    </row>
    <row r="12" spans="1:13" x14ac:dyDescent="0.3">
      <c r="A12" s="8" t="str">
        <f>"180409"</f>
        <v>180409</v>
      </c>
      <c r="B12" s="8" t="s">
        <v>24</v>
      </c>
      <c r="C12" s="8" t="s">
        <v>15</v>
      </c>
      <c r="D12" s="8" t="s">
        <v>16</v>
      </c>
      <c r="E12" s="8">
        <v>4263</v>
      </c>
      <c r="F12" s="8">
        <v>3419</v>
      </c>
      <c r="G12" s="8">
        <v>3398</v>
      </c>
      <c r="H12" s="8">
        <v>21</v>
      </c>
      <c r="I12" s="8">
        <v>0</v>
      </c>
      <c r="J12" s="8">
        <v>0</v>
      </c>
      <c r="K12" s="8">
        <v>8</v>
      </c>
      <c r="L12" s="8">
        <v>0</v>
      </c>
      <c r="M12" s="8">
        <v>0</v>
      </c>
    </row>
    <row r="13" spans="1:13" x14ac:dyDescent="0.3">
      <c r="A13" s="8" t="str">
        <f>"180410"</f>
        <v>180410</v>
      </c>
      <c r="B13" s="8" t="s">
        <v>25</v>
      </c>
      <c r="C13" s="8" t="s">
        <v>15</v>
      </c>
      <c r="D13" s="8" t="s">
        <v>16</v>
      </c>
      <c r="E13" s="8">
        <v>6209</v>
      </c>
      <c r="F13" s="8">
        <v>4992</v>
      </c>
      <c r="G13" s="8">
        <v>4960</v>
      </c>
      <c r="H13" s="8">
        <v>32</v>
      </c>
      <c r="I13" s="8">
        <v>1</v>
      </c>
      <c r="J13" s="8">
        <v>0</v>
      </c>
      <c r="K13" s="8">
        <v>5</v>
      </c>
      <c r="L13" s="8">
        <v>0</v>
      </c>
      <c r="M13" s="8">
        <v>0</v>
      </c>
    </row>
    <row r="14" spans="1:13" x14ac:dyDescent="0.3">
      <c r="A14" s="8" t="str">
        <f>"180411"</f>
        <v>180411</v>
      </c>
      <c r="B14" s="8" t="s">
        <v>26</v>
      </c>
      <c r="C14" s="8" t="s">
        <v>15</v>
      </c>
      <c r="D14" s="8" t="s">
        <v>16</v>
      </c>
      <c r="E14" s="8">
        <v>11938</v>
      </c>
      <c r="F14" s="8">
        <v>9427</v>
      </c>
      <c r="G14" s="8">
        <v>9335</v>
      </c>
      <c r="H14" s="8">
        <v>92</v>
      </c>
      <c r="I14" s="8">
        <v>0</v>
      </c>
      <c r="J14" s="8">
        <v>0</v>
      </c>
      <c r="K14" s="8">
        <v>15</v>
      </c>
      <c r="L14" s="8">
        <v>0</v>
      </c>
      <c r="M14" s="8">
        <v>0</v>
      </c>
    </row>
    <row r="15" spans="1:13" s="5" customFormat="1" x14ac:dyDescent="0.3">
      <c r="A15" s="7" t="s">
        <v>27</v>
      </c>
      <c r="B15" s="7"/>
      <c r="C15" s="7"/>
      <c r="D15" s="7"/>
      <c r="E15" s="7">
        <v>53227</v>
      </c>
      <c r="F15" s="7">
        <v>43817</v>
      </c>
      <c r="G15" s="7">
        <v>43463</v>
      </c>
      <c r="H15" s="7">
        <v>354</v>
      </c>
      <c r="I15" s="7">
        <v>1</v>
      </c>
      <c r="J15" s="7">
        <v>0</v>
      </c>
      <c r="K15" s="7">
        <v>318</v>
      </c>
      <c r="L15" s="7">
        <v>0</v>
      </c>
      <c r="M15" s="7">
        <v>0</v>
      </c>
    </row>
    <row r="16" spans="1:13" x14ac:dyDescent="0.3">
      <c r="A16" s="8" t="str">
        <f>"180901"</f>
        <v>180901</v>
      </c>
      <c r="B16" s="8" t="s">
        <v>28</v>
      </c>
      <c r="C16" s="8" t="s">
        <v>29</v>
      </c>
      <c r="D16" s="8" t="s">
        <v>16</v>
      </c>
      <c r="E16" s="8">
        <v>11282</v>
      </c>
      <c r="F16" s="8">
        <v>9429</v>
      </c>
      <c r="G16" s="8">
        <v>9369</v>
      </c>
      <c r="H16" s="8">
        <v>60</v>
      </c>
      <c r="I16" s="8">
        <v>0</v>
      </c>
      <c r="J16" s="8">
        <v>0</v>
      </c>
      <c r="K16" s="8">
        <v>74</v>
      </c>
      <c r="L16" s="8">
        <v>0</v>
      </c>
      <c r="M16" s="8">
        <v>0</v>
      </c>
    </row>
    <row r="17" spans="1:13" x14ac:dyDescent="0.3">
      <c r="A17" s="8" t="str">
        <f>"180902"</f>
        <v>180902</v>
      </c>
      <c r="B17" s="8" t="s">
        <v>30</v>
      </c>
      <c r="C17" s="8" t="s">
        <v>29</v>
      </c>
      <c r="D17" s="8" t="s">
        <v>16</v>
      </c>
      <c r="E17" s="8">
        <v>6822</v>
      </c>
      <c r="F17" s="8">
        <v>5713</v>
      </c>
      <c r="G17" s="8">
        <v>5668</v>
      </c>
      <c r="H17" s="8">
        <v>45</v>
      </c>
      <c r="I17" s="8">
        <v>1</v>
      </c>
      <c r="J17" s="8">
        <v>0</v>
      </c>
      <c r="K17" s="8">
        <v>11</v>
      </c>
      <c r="L17" s="8">
        <v>0</v>
      </c>
      <c r="M17" s="8">
        <v>0</v>
      </c>
    </row>
    <row r="18" spans="1:13" x14ac:dyDescent="0.3">
      <c r="A18" s="8" t="str">
        <f>"180903"</f>
        <v>180903</v>
      </c>
      <c r="B18" s="8" t="s">
        <v>31</v>
      </c>
      <c r="C18" s="8" t="s">
        <v>29</v>
      </c>
      <c r="D18" s="8" t="s">
        <v>16</v>
      </c>
      <c r="E18" s="8">
        <v>4412</v>
      </c>
      <c r="F18" s="8">
        <v>3673</v>
      </c>
      <c r="G18" s="8">
        <v>3604</v>
      </c>
      <c r="H18" s="8">
        <v>69</v>
      </c>
      <c r="I18" s="8">
        <v>0</v>
      </c>
      <c r="J18" s="8">
        <v>0</v>
      </c>
      <c r="K18" s="8">
        <v>14</v>
      </c>
      <c r="L18" s="8">
        <v>0</v>
      </c>
      <c r="M18" s="8">
        <v>0</v>
      </c>
    </row>
    <row r="19" spans="1:13" x14ac:dyDescent="0.3">
      <c r="A19" s="8" t="str">
        <f>"180904"</f>
        <v>180904</v>
      </c>
      <c r="B19" s="8" t="s">
        <v>32</v>
      </c>
      <c r="C19" s="8" t="s">
        <v>29</v>
      </c>
      <c r="D19" s="8" t="s">
        <v>16</v>
      </c>
      <c r="E19" s="8">
        <v>9155</v>
      </c>
      <c r="F19" s="8">
        <v>7400</v>
      </c>
      <c r="G19" s="8">
        <v>7335</v>
      </c>
      <c r="H19" s="8">
        <v>65</v>
      </c>
      <c r="I19" s="8">
        <v>0</v>
      </c>
      <c r="J19" s="8">
        <v>0</v>
      </c>
      <c r="K19" s="8">
        <v>28</v>
      </c>
      <c r="L19" s="8">
        <v>0</v>
      </c>
      <c r="M19" s="8">
        <v>0</v>
      </c>
    </row>
    <row r="20" spans="1:13" x14ac:dyDescent="0.3">
      <c r="A20" s="8" t="str">
        <f>"180905"</f>
        <v>180905</v>
      </c>
      <c r="B20" s="8" t="s">
        <v>33</v>
      </c>
      <c r="C20" s="8" t="s">
        <v>29</v>
      </c>
      <c r="D20" s="8" t="s">
        <v>16</v>
      </c>
      <c r="E20" s="8">
        <v>7571</v>
      </c>
      <c r="F20" s="8">
        <v>6259</v>
      </c>
      <c r="G20" s="8">
        <v>6225</v>
      </c>
      <c r="H20" s="8">
        <v>34</v>
      </c>
      <c r="I20" s="8">
        <v>0</v>
      </c>
      <c r="J20" s="8">
        <v>0</v>
      </c>
      <c r="K20" s="8">
        <v>94</v>
      </c>
      <c r="L20" s="8">
        <v>0</v>
      </c>
      <c r="M20" s="8">
        <v>0</v>
      </c>
    </row>
    <row r="21" spans="1:13" x14ac:dyDescent="0.3">
      <c r="A21" s="8" t="str">
        <f>"180906"</f>
        <v>180906</v>
      </c>
      <c r="B21" s="8" t="s">
        <v>34</v>
      </c>
      <c r="C21" s="8" t="s">
        <v>29</v>
      </c>
      <c r="D21" s="8" t="s">
        <v>16</v>
      </c>
      <c r="E21" s="8">
        <v>6173</v>
      </c>
      <c r="F21" s="8">
        <v>5010</v>
      </c>
      <c r="G21" s="8">
        <v>4963</v>
      </c>
      <c r="H21" s="8">
        <v>47</v>
      </c>
      <c r="I21" s="8">
        <v>0</v>
      </c>
      <c r="J21" s="8">
        <v>0</v>
      </c>
      <c r="K21" s="8">
        <v>17</v>
      </c>
      <c r="L21" s="8">
        <v>0</v>
      </c>
      <c r="M21" s="8">
        <v>0</v>
      </c>
    </row>
    <row r="22" spans="1:13" x14ac:dyDescent="0.3">
      <c r="A22" s="8" t="str">
        <f>"180907"</f>
        <v>180907</v>
      </c>
      <c r="B22" s="8" t="s">
        <v>35</v>
      </c>
      <c r="C22" s="8" t="s">
        <v>29</v>
      </c>
      <c r="D22" s="8" t="s">
        <v>16</v>
      </c>
      <c r="E22" s="8">
        <v>4134</v>
      </c>
      <c r="F22" s="8">
        <v>3404</v>
      </c>
      <c r="G22" s="8">
        <v>3383</v>
      </c>
      <c r="H22" s="8">
        <v>21</v>
      </c>
      <c r="I22" s="8">
        <v>0</v>
      </c>
      <c r="J22" s="8">
        <v>0</v>
      </c>
      <c r="K22" s="8">
        <v>12</v>
      </c>
      <c r="L22" s="8">
        <v>0</v>
      </c>
      <c r="M22" s="8">
        <v>0</v>
      </c>
    </row>
    <row r="23" spans="1:13" x14ac:dyDescent="0.3">
      <c r="A23" s="8" t="str">
        <f>"180908"</f>
        <v>180908</v>
      </c>
      <c r="B23" s="8" t="s">
        <v>36</v>
      </c>
      <c r="C23" s="8" t="s">
        <v>29</v>
      </c>
      <c r="D23" s="8" t="s">
        <v>16</v>
      </c>
      <c r="E23" s="8">
        <v>3678</v>
      </c>
      <c r="F23" s="8">
        <v>2929</v>
      </c>
      <c r="G23" s="8">
        <v>2916</v>
      </c>
      <c r="H23" s="8">
        <v>13</v>
      </c>
      <c r="I23" s="8">
        <v>0</v>
      </c>
      <c r="J23" s="8">
        <v>0</v>
      </c>
      <c r="K23" s="8">
        <v>68</v>
      </c>
      <c r="L23" s="8">
        <v>0</v>
      </c>
      <c r="M23" s="8">
        <v>0</v>
      </c>
    </row>
    <row r="24" spans="1:13" s="5" customFormat="1" x14ac:dyDescent="0.3">
      <c r="A24" s="7" t="s">
        <v>37</v>
      </c>
      <c r="B24" s="7"/>
      <c r="C24" s="7"/>
      <c r="D24" s="7"/>
      <c r="E24" s="7">
        <v>72447</v>
      </c>
      <c r="F24" s="7">
        <v>58592</v>
      </c>
      <c r="G24" s="7">
        <v>57707</v>
      </c>
      <c r="H24" s="7">
        <v>885</v>
      </c>
      <c r="I24" s="7">
        <v>0</v>
      </c>
      <c r="J24" s="7">
        <v>0</v>
      </c>
      <c r="K24" s="7">
        <v>190</v>
      </c>
      <c r="L24" s="7">
        <v>0</v>
      </c>
      <c r="M24" s="7">
        <v>0</v>
      </c>
    </row>
    <row r="25" spans="1:13" x14ac:dyDescent="0.3">
      <c r="A25" s="8" t="str">
        <f>"181301"</f>
        <v>181301</v>
      </c>
      <c r="B25" s="8" t="s">
        <v>38</v>
      </c>
      <c r="C25" s="8" t="s">
        <v>39</v>
      </c>
      <c r="D25" s="8" t="s">
        <v>16</v>
      </c>
      <c r="E25" s="8">
        <v>6291</v>
      </c>
      <c r="F25" s="8">
        <v>5188</v>
      </c>
      <c r="G25" s="8">
        <v>5024</v>
      </c>
      <c r="H25" s="8">
        <v>164</v>
      </c>
      <c r="I25" s="8">
        <v>0</v>
      </c>
      <c r="J25" s="8">
        <v>0</v>
      </c>
      <c r="K25" s="8">
        <v>7</v>
      </c>
      <c r="L25" s="8">
        <v>0</v>
      </c>
      <c r="M25" s="8">
        <v>0</v>
      </c>
    </row>
    <row r="26" spans="1:13" x14ac:dyDescent="0.3">
      <c r="A26" s="8" t="str">
        <f>"181302"</f>
        <v>181302</v>
      </c>
      <c r="B26" s="8" t="s">
        <v>40</v>
      </c>
      <c r="C26" s="8" t="s">
        <v>39</v>
      </c>
      <c r="D26" s="8" t="s">
        <v>16</v>
      </c>
      <c r="E26" s="8">
        <v>9015</v>
      </c>
      <c r="F26" s="8">
        <v>7338</v>
      </c>
      <c r="G26" s="8">
        <v>7254</v>
      </c>
      <c r="H26" s="8">
        <v>84</v>
      </c>
      <c r="I26" s="8">
        <v>0</v>
      </c>
      <c r="J26" s="8">
        <v>0</v>
      </c>
      <c r="K26" s="8">
        <v>23</v>
      </c>
      <c r="L26" s="8">
        <v>0</v>
      </c>
      <c r="M26" s="8">
        <v>0</v>
      </c>
    </row>
    <row r="27" spans="1:13" x14ac:dyDescent="0.3">
      <c r="A27" s="8" t="str">
        <f>"181303"</f>
        <v>181303</v>
      </c>
      <c r="B27" s="8" t="s">
        <v>41</v>
      </c>
      <c r="C27" s="8" t="s">
        <v>39</v>
      </c>
      <c r="D27" s="8" t="s">
        <v>16</v>
      </c>
      <c r="E27" s="8">
        <v>5261</v>
      </c>
      <c r="F27" s="8">
        <v>4332</v>
      </c>
      <c r="G27" s="8">
        <v>4241</v>
      </c>
      <c r="H27" s="8">
        <v>91</v>
      </c>
      <c r="I27" s="8">
        <v>0</v>
      </c>
      <c r="J27" s="8">
        <v>0</v>
      </c>
      <c r="K27" s="8">
        <v>18</v>
      </c>
      <c r="L27" s="8">
        <v>0</v>
      </c>
      <c r="M27" s="8">
        <v>0</v>
      </c>
    </row>
    <row r="28" spans="1:13" x14ac:dyDescent="0.3">
      <c r="A28" s="8" t="str">
        <f>"181304"</f>
        <v>181304</v>
      </c>
      <c r="B28" s="8" t="s">
        <v>42</v>
      </c>
      <c r="C28" s="8" t="s">
        <v>39</v>
      </c>
      <c r="D28" s="8" t="s">
        <v>16</v>
      </c>
      <c r="E28" s="8">
        <v>5138</v>
      </c>
      <c r="F28" s="8">
        <v>4137</v>
      </c>
      <c r="G28" s="8">
        <v>3973</v>
      </c>
      <c r="H28" s="8">
        <v>164</v>
      </c>
      <c r="I28" s="8">
        <v>0</v>
      </c>
      <c r="J28" s="8">
        <v>0</v>
      </c>
      <c r="K28" s="8">
        <v>23</v>
      </c>
      <c r="L28" s="8">
        <v>0</v>
      </c>
      <c r="M28" s="8">
        <v>0</v>
      </c>
    </row>
    <row r="29" spans="1:13" x14ac:dyDescent="0.3">
      <c r="A29" s="8" t="str">
        <f>"181305"</f>
        <v>181305</v>
      </c>
      <c r="B29" s="8" t="s">
        <v>43</v>
      </c>
      <c r="C29" s="8" t="s">
        <v>39</v>
      </c>
      <c r="D29" s="8" t="s">
        <v>16</v>
      </c>
      <c r="E29" s="8">
        <v>4714</v>
      </c>
      <c r="F29" s="8">
        <v>3793</v>
      </c>
      <c r="G29" s="8">
        <v>3770</v>
      </c>
      <c r="H29" s="8">
        <v>23</v>
      </c>
      <c r="I29" s="8">
        <v>0</v>
      </c>
      <c r="J29" s="8">
        <v>0</v>
      </c>
      <c r="K29" s="8">
        <v>11</v>
      </c>
      <c r="L29" s="8">
        <v>0</v>
      </c>
      <c r="M29" s="8">
        <v>0</v>
      </c>
    </row>
    <row r="30" spans="1:13" x14ac:dyDescent="0.3">
      <c r="A30" s="8" t="str">
        <f>"181306"</f>
        <v>181306</v>
      </c>
      <c r="B30" s="8" t="s">
        <v>44</v>
      </c>
      <c r="C30" s="8" t="s">
        <v>39</v>
      </c>
      <c r="D30" s="8" t="s">
        <v>16</v>
      </c>
      <c r="E30" s="8">
        <v>6390</v>
      </c>
      <c r="F30" s="8">
        <v>5095</v>
      </c>
      <c r="G30" s="8">
        <v>5042</v>
      </c>
      <c r="H30" s="8">
        <v>53</v>
      </c>
      <c r="I30" s="8">
        <v>0</v>
      </c>
      <c r="J30" s="8">
        <v>0</v>
      </c>
      <c r="K30" s="8">
        <v>19</v>
      </c>
      <c r="L30" s="8">
        <v>0</v>
      </c>
      <c r="M30" s="8">
        <v>0</v>
      </c>
    </row>
    <row r="31" spans="1:13" x14ac:dyDescent="0.3">
      <c r="A31" s="8" t="str">
        <f>"181307"</f>
        <v>181307</v>
      </c>
      <c r="B31" s="8" t="s">
        <v>45</v>
      </c>
      <c r="C31" s="8" t="s">
        <v>39</v>
      </c>
      <c r="D31" s="8" t="s">
        <v>16</v>
      </c>
      <c r="E31" s="8">
        <v>8730</v>
      </c>
      <c r="F31" s="8">
        <v>6979</v>
      </c>
      <c r="G31" s="8">
        <v>6906</v>
      </c>
      <c r="H31" s="8">
        <v>73</v>
      </c>
      <c r="I31" s="8">
        <v>0</v>
      </c>
      <c r="J31" s="8">
        <v>0</v>
      </c>
      <c r="K31" s="8">
        <v>26</v>
      </c>
      <c r="L31" s="8">
        <v>0</v>
      </c>
      <c r="M31" s="8">
        <v>0</v>
      </c>
    </row>
    <row r="32" spans="1:13" x14ac:dyDescent="0.3">
      <c r="A32" s="8" t="str">
        <f>"181308"</f>
        <v>181308</v>
      </c>
      <c r="B32" s="8" t="s">
        <v>46</v>
      </c>
      <c r="C32" s="8" t="s">
        <v>39</v>
      </c>
      <c r="D32" s="8" t="s">
        <v>16</v>
      </c>
      <c r="E32" s="8">
        <v>10361</v>
      </c>
      <c r="F32" s="8">
        <v>8367</v>
      </c>
      <c r="G32" s="8">
        <v>8282</v>
      </c>
      <c r="H32" s="8">
        <v>85</v>
      </c>
      <c r="I32" s="8">
        <v>0</v>
      </c>
      <c r="J32" s="8">
        <v>0</v>
      </c>
      <c r="K32" s="8">
        <v>17</v>
      </c>
      <c r="L32" s="8">
        <v>0</v>
      </c>
      <c r="M32" s="8">
        <v>0</v>
      </c>
    </row>
    <row r="33" spans="1:13" x14ac:dyDescent="0.3">
      <c r="A33" s="8" t="str">
        <f>"181309"</f>
        <v>181309</v>
      </c>
      <c r="B33" s="8" t="s">
        <v>47</v>
      </c>
      <c r="C33" s="8" t="s">
        <v>39</v>
      </c>
      <c r="D33" s="8" t="s">
        <v>16</v>
      </c>
      <c r="E33" s="8">
        <v>3868</v>
      </c>
      <c r="F33" s="8">
        <v>3119</v>
      </c>
      <c r="G33" s="8">
        <v>3102</v>
      </c>
      <c r="H33" s="8">
        <v>17</v>
      </c>
      <c r="I33" s="8">
        <v>0</v>
      </c>
      <c r="J33" s="8">
        <v>0</v>
      </c>
      <c r="K33" s="8">
        <v>13</v>
      </c>
      <c r="L33" s="8">
        <v>0</v>
      </c>
      <c r="M33" s="8">
        <v>0</v>
      </c>
    </row>
    <row r="34" spans="1:13" x14ac:dyDescent="0.3">
      <c r="A34" s="8" t="str">
        <f>"181310"</f>
        <v>181310</v>
      </c>
      <c r="B34" s="8" t="s">
        <v>48</v>
      </c>
      <c r="C34" s="8" t="s">
        <v>39</v>
      </c>
      <c r="D34" s="8" t="s">
        <v>16</v>
      </c>
      <c r="E34" s="8">
        <v>12679</v>
      </c>
      <c r="F34" s="8">
        <v>10244</v>
      </c>
      <c r="G34" s="8">
        <v>10113</v>
      </c>
      <c r="H34" s="8">
        <v>131</v>
      </c>
      <c r="I34" s="8">
        <v>0</v>
      </c>
      <c r="J34" s="8">
        <v>0</v>
      </c>
      <c r="K34" s="8">
        <v>33</v>
      </c>
      <c r="L34" s="8">
        <v>0</v>
      </c>
      <c r="M34" s="8">
        <v>0</v>
      </c>
    </row>
    <row r="35" spans="1:13" s="5" customFormat="1" x14ac:dyDescent="0.3">
      <c r="A35" s="7" t="s">
        <v>49</v>
      </c>
      <c r="B35" s="7"/>
      <c r="C35" s="7"/>
      <c r="D35" s="7"/>
      <c r="E35" s="7">
        <v>76645</v>
      </c>
      <c r="F35" s="7">
        <v>62193</v>
      </c>
      <c r="G35" s="7">
        <v>61529</v>
      </c>
      <c r="H35" s="7">
        <v>664</v>
      </c>
      <c r="I35" s="7">
        <v>0</v>
      </c>
      <c r="J35" s="7">
        <v>0</v>
      </c>
      <c r="K35" s="7">
        <v>155</v>
      </c>
      <c r="L35" s="7">
        <v>0</v>
      </c>
      <c r="M35" s="7">
        <v>0</v>
      </c>
    </row>
    <row r="36" spans="1:13" x14ac:dyDescent="0.3">
      <c r="A36" s="8" t="str">
        <f>"181401"</f>
        <v>181401</v>
      </c>
      <c r="B36" s="8" t="s">
        <v>50</v>
      </c>
      <c r="C36" s="8" t="s">
        <v>51</v>
      </c>
      <c r="D36" s="8" t="s">
        <v>16</v>
      </c>
      <c r="E36" s="8">
        <v>14337</v>
      </c>
      <c r="F36" s="8">
        <v>11938</v>
      </c>
      <c r="G36" s="8">
        <v>11863</v>
      </c>
      <c r="H36" s="8">
        <v>75</v>
      </c>
      <c r="I36" s="8">
        <v>0</v>
      </c>
      <c r="J36" s="8">
        <v>0</v>
      </c>
      <c r="K36" s="8">
        <v>23</v>
      </c>
      <c r="L36" s="8">
        <v>0</v>
      </c>
      <c r="M36" s="8">
        <v>0</v>
      </c>
    </row>
    <row r="37" spans="1:13" x14ac:dyDescent="0.3">
      <c r="A37" s="8" t="str">
        <f>"181402"</f>
        <v>181402</v>
      </c>
      <c r="B37" s="8" t="s">
        <v>52</v>
      </c>
      <c r="C37" s="8" t="s">
        <v>51</v>
      </c>
      <c r="D37" s="8" t="s">
        <v>16</v>
      </c>
      <c r="E37" s="8">
        <v>4083</v>
      </c>
      <c r="F37" s="8">
        <v>3291</v>
      </c>
      <c r="G37" s="8">
        <v>3264</v>
      </c>
      <c r="H37" s="8">
        <v>27</v>
      </c>
      <c r="I37" s="8">
        <v>0</v>
      </c>
      <c r="J37" s="8">
        <v>0</v>
      </c>
      <c r="K37" s="8">
        <v>8</v>
      </c>
      <c r="L37" s="8">
        <v>0</v>
      </c>
      <c r="M37" s="8">
        <v>0</v>
      </c>
    </row>
    <row r="38" spans="1:13" x14ac:dyDescent="0.3">
      <c r="A38" s="8" t="str">
        <f>"181403"</f>
        <v>181403</v>
      </c>
      <c r="B38" s="8" t="s">
        <v>53</v>
      </c>
      <c r="C38" s="8" t="s">
        <v>51</v>
      </c>
      <c r="D38" s="8" t="s">
        <v>16</v>
      </c>
      <c r="E38" s="8">
        <v>4571</v>
      </c>
      <c r="F38" s="8">
        <v>3662</v>
      </c>
      <c r="G38" s="8">
        <v>3565</v>
      </c>
      <c r="H38" s="8">
        <v>97</v>
      </c>
      <c r="I38" s="8">
        <v>0</v>
      </c>
      <c r="J38" s="8">
        <v>0</v>
      </c>
      <c r="K38" s="8">
        <v>9</v>
      </c>
      <c r="L38" s="8">
        <v>0</v>
      </c>
      <c r="M38" s="8">
        <v>0</v>
      </c>
    </row>
    <row r="39" spans="1:13" x14ac:dyDescent="0.3">
      <c r="A39" s="8" t="str">
        <f>"181404"</f>
        <v>181404</v>
      </c>
      <c r="B39" s="8" t="s">
        <v>54</v>
      </c>
      <c r="C39" s="8" t="s">
        <v>51</v>
      </c>
      <c r="D39" s="8" t="s">
        <v>16</v>
      </c>
      <c r="E39" s="8">
        <v>4372</v>
      </c>
      <c r="F39" s="8">
        <v>3638</v>
      </c>
      <c r="G39" s="8">
        <v>3520</v>
      </c>
      <c r="H39" s="8">
        <v>118</v>
      </c>
      <c r="I39" s="8">
        <v>0</v>
      </c>
      <c r="J39" s="8">
        <v>0</v>
      </c>
      <c r="K39" s="8">
        <v>13</v>
      </c>
      <c r="L39" s="8">
        <v>0</v>
      </c>
      <c r="M39" s="8">
        <v>0</v>
      </c>
    </row>
    <row r="40" spans="1:13" x14ac:dyDescent="0.3">
      <c r="A40" s="8" t="str">
        <f>"181405"</f>
        <v>181405</v>
      </c>
      <c r="B40" s="8" t="s">
        <v>55</v>
      </c>
      <c r="C40" s="8" t="s">
        <v>51</v>
      </c>
      <c r="D40" s="8" t="s">
        <v>16</v>
      </c>
      <c r="E40" s="8">
        <v>11923</v>
      </c>
      <c r="F40" s="8">
        <v>9749</v>
      </c>
      <c r="G40" s="8">
        <v>9662</v>
      </c>
      <c r="H40" s="8">
        <v>87</v>
      </c>
      <c r="I40" s="8">
        <v>0</v>
      </c>
      <c r="J40" s="8">
        <v>0</v>
      </c>
      <c r="K40" s="8">
        <v>26</v>
      </c>
      <c r="L40" s="8">
        <v>0</v>
      </c>
      <c r="M40" s="8">
        <v>0</v>
      </c>
    </row>
    <row r="41" spans="1:13" x14ac:dyDescent="0.3">
      <c r="A41" s="8" t="str">
        <f>"181406"</f>
        <v>181406</v>
      </c>
      <c r="B41" s="8" t="s">
        <v>56</v>
      </c>
      <c r="C41" s="8" t="s">
        <v>51</v>
      </c>
      <c r="D41" s="8" t="s">
        <v>16</v>
      </c>
      <c r="E41" s="8">
        <v>14674</v>
      </c>
      <c r="F41" s="8">
        <v>11706</v>
      </c>
      <c r="G41" s="8">
        <v>11642</v>
      </c>
      <c r="H41" s="8">
        <v>64</v>
      </c>
      <c r="I41" s="8">
        <v>0</v>
      </c>
      <c r="J41" s="8">
        <v>0</v>
      </c>
      <c r="K41" s="8">
        <v>22</v>
      </c>
      <c r="L41" s="8">
        <v>0</v>
      </c>
      <c r="M41" s="8">
        <v>0</v>
      </c>
    </row>
    <row r="42" spans="1:13" x14ac:dyDescent="0.3">
      <c r="A42" s="8" t="str">
        <f>"181407"</f>
        <v>181407</v>
      </c>
      <c r="B42" s="8" t="s">
        <v>57</v>
      </c>
      <c r="C42" s="8" t="s">
        <v>51</v>
      </c>
      <c r="D42" s="8" t="s">
        <v>16</v>
      </c>
      <c r="E42" s="8">
        <v>6976</v>
      </c>
      <c r="F42" s="8">
        <v>5732</v>
      </c>
      <c r="G42" s="8">
        <v>5602</v>
      </c>
      <c r="H42" s="8">
        <v>130</v>
      </c>
      <c r="I42" s="8">
        <v>0</v>
      </c>
      <c r="J42" s="8">
        <v>0</v>
      </c>
      <c r="K42" s="8">
        <v>14</v>
      </c>
      <c r="L42" s="8">
        <v>0</v>
      </c>
      <c r="M42" s="8">
        <v>0</v>
      </c>
    </row>
    <row r="43" spans="1:13" x14ac:dyDescent="0.3">
      <c r="A43" s="8" t="str">
        <f>"181408"</f>
        <v>181408</v>
      </c>
      <c r="B43" s="8" t="s">
        <v>58</v>
      </c>
      <c r="C43" s="8" t="s">
        <v>51</v>
      </c>
      <c r="D43" s="8" t="s">
        <v>16</v>
      </c>
      <c r="E43" s="8">
        <v>8562</v>
      </c>
      <c r="F43" s="8">
        <v>6740</v>
      </c>
      <c r="G43" s="8">
        <v>6716</v>
      </c>
      <c r="H43" s="8">
        <v>24</v>
      </c>
      <c r="I43" s="8">
        <v>0</v>
      </c>
      <c r="J43" s="8">
        <v>0</v>
      </c>
      <c r="K43" s="8">
        <v>30</v>
      </c>
      <c r="L43" s="8">
        <v>0</v>
      </c>
      <c r="M43" s="8">
        <v>0</v>
      </c>
    </row>
    <row r="44" spans="1:13" x14ac:dyDescent="0.3">
      <c r="A44" s="8" t="str">
        <f>"181409"</f>
        <v>181409</v>
      </c>
      <c r="B44" s="8" t="s">
        <v>59</v>
      </c>
      <c r="C44" s="8" t="s">
        <v>51</v>
      </c>
      <c r="D44" s="8" t="s">
        <v>16</v>
      </c>
      <c r="E44" s="8">
        <v>7147</v>
      </c>
      <c r="F44" s="8">
        <v>5737</v>
      </c>
      <c r="G44" s="8">
        <v>5695</v>
      </c>
      <c r="H44" s="8">
        <v>42</v>
      </c>
      <c r="I44" s="8">
        <v>0</v>
      </c>
      <c r="J44" s="8">
        <v>0</v>
      </c>
      <c r="K44" s="8">
        <v>10</v>
      </c>
      <c r="L44" s="8">
        <v>0</v>
      </c>
      <c r="M44" s="8">
        <v>0</v>
      </c>
    </row>
    <row r="45" spans="1:13" x14ac:dyDescent="0.3">
      <c r="A45" s="8" t="s">
        <v>60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3">
      <c r="A46" s="8" t="str">
        <f>"186201"</f>
        <v>186201</v>
      </c>
      <c r="B46" s="8" t="s">
        <v>61</v>
      </c>
      <c r="C46" s="8" t="s">
        <v>16</v>
      </c>
      <c r="D46" s="8" t="s">
        <v>16</v>
      </c>
      <c r="E46" s="8">
        <v>53869</v>
      </c>
      <c r="F46" s="8">
        <v>45493</v>
      </c>
      <c r="G46" s="8">
        <v>44886</v>
      </c>
      <c r="H46" s="8">
        <v>607</v>
      </c>
      <c r="I46" s="8">
        <v>0</v>
      </c>
      <c r="J46" s="8">
        <v>0</v>
      </c>
      <c r="K46" s="8">
        <v>227</v>
      </c>
      <c r="L46" s="8">
        <v>0</v>
      </c>
      <c r="M46" s="8">
        <v>0</v>
      </c>
    </row>
    <row r="47" spans="1:13" s="5" customFormat="1" x14ac:dyDescent="0.3">
      <c r="A47" s="7" t="s">
        <v>62</v>
      </c>
      <c r="B47" s="7"/>
      <c r="C47" s="7"/>
      <c r="D47" s="7"/>
      <c r="E47" s="7">
        <v>371796</v>
      </c>
      <c r="F47" s="7">
        <v>304441</v>
      </c>
      <c r="G47" s="7">
        <v>301101</v>
      </c>
      <c r="H47" s="7">
        <v>3340</v>
      </c>
      <c r="I47" s="7">
        <v>4</v>
      </c>
      <c r="J47" s="7">
        <v>0</v>
      </c>
      <c r="K47" s="7">
        <v>1253</v>
      </c>
      <c r="L47" s="7">
        <v>0</v>
      </c>
      <c r="M47" s="7">
        <v>0</v>
      </c>
    </row>
  </sheetData>
  <mergeCells count="1">
    <mergeCell ref="A1:M1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2024-05-02T19:32:37Z</cp:lastPrinted>
  <dcterms:created xsi:type="dcterms:W3CDTF">2024-05-02T19:24:40Z</dcterms:created>
  <dcterms:modified xsi:type="dcterms:W3CDTF">2024-05-02T19:33:47Z</dcterms:modified>
</cp:coreProperties>
</file>